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xWindow="14505" yWindow="65521" windowWidth="14340" windowHeight="12930" tabRatio="730" activeTab="0"/>
  </bookViews>
  <sheets>
    <sheet name="Eingabe" sheetId="1" r:id="rId1"/>
    <sheet name="Turnierplan" sheetId="2" r:id="rId2"/>
    <sheet name="Turnierplan (A3)" sheetId="3" r:id="rId3"/>
  </sheets>
  <definedNames>
    <definedName name="_xlnm.Print_Area" localSheetId="1">'Turnierplan'!$B$4:$X$27</definedName>
    <definedName name="_xlnm.Print_Area" localSheetId="2">'Turnierplan (A3)'!$B$4:$X$28</definedName>
  </definedNames>
  <calcPr fullCalcOnLoad="1"/>
</workbook>
</file>

<file path=xl/sharedStrings.xml><?xml version="1.0" encoding="utf-8"?>
<sst xmlns="http://schemas.openxmlformats.org/spreadsheetml/2006/main" count="123" uniqueCount="65">
  <si>
    <t>Mannschaften</t>
  </si>
  <si>
    <t>A</t>
  </si>
  <si>
    <t>B</t>
  </si>
  <si>
    <t>C</t>
  </si>
  <si>
    <t>D</t>
  </si>
  <si>
    <t>Runde</t>
  </si>
  <si>
    <t>-</t>
  </si>
  <si>
    <t>:</t>
  </si>
  <si>
    <t>Ergebnis</t>
  </si>
  <si>
    <t>Bezirk:</t>
  </si>
  <si>
    <t>Freiburg</t>
  </si>
  <si>
    <t>Verein:</t>
  </si>
  <si>
    <t>Turnierplan</t>
  </si>
  <si>
    <t>Erfassung F-Junioren Fußballturnier</t>
  </si>
  <si>
    <t>Veranstaltungstag:</t>
  </si>
  <si>
    <t>Veranstaltungsort:</t>
  </si>
  <si>
    <t>Teilnehmende Vereine:</t>
  </si>
  <si>
    <t>Punkte</t>
  </si>
  <si>
    <t>Tore</t>
  </si>
  <si>
    <t>Zeitplan</t>
  </si>
  <si>
    <t>Beginn:</t>
  </si>
  <si>
    <t>Spielzeit:</t>
  </si>
  <si>
    <t>Min.</t>
  </si>
  <si>
    <t>h</t>
  </si>
  <si>
    <t>Pause 1:</t>
  </si>
  <si>
    <t>Pause 2:</t>
  </si>
  <si>
    <t>(Pause 2 » nach Spiel 2+4)</t>
  </si>
  <si>
    <t>Rd1</t>
  </si>
  <si>
    <t>Rd2</t>
  </si>
  <si>
    <t>Rd3</t>
  </si>
  <si>
    <t>Pkt.</t>
  </si>
  <si>
    <t>Gesamt</t>
  </si>
  <si>
    <t>│</t>
  </si>
  <si>
    <t>Gruppe 1 - Rot (A)</t>
  </si>
  <si>
    <t>rot</t>
  </si>
  <si>
    <t>Gruppe:</t>
  </si>
  <si>
    <t>Vereinsauswahl für Druck:</t>
  </si>
  <si>
    <t>Mannschaft:</t>
  </si>
  <si>
    <t>Begegnung</t>
  </si>
  <si>
    <t>Platz</t>
  </si>
  <si>
    <t>TL</t>
  </si>
  <si>
    <t>für Turnierleitung</t>
  </si>
  <si>
    <t xml:space="preserve">Jugend: </t>
  </si>
  <si>
    <t>- Junioren</t>
  </si>
  <si>
    <t>Hinweis zum Blattschutz</t>
  </si>
  <si>
    <t xml:space="preserve">Der Blattschutz kann über "Extras" "Schutz" "Blattschutz aufheben" </t>
  </si>
  <si>
    <t>ohne Kennwort zur Bearbeitung aufgehoben werden.</t>
  </si>
  <si>
    <t>Vorteil des Blattschutz:</t>
  </si>
  <si>
    <t>Mit der TAB-Taste springt man zum nächsten Eingabefeld</t>
  </si>
  <si>
    <t>Letztes Download:</t>
  </si>
  <si>
    <t>Tabelle erstellt von:</t>
  </si>
  <si>
    <t>Hinweis zu den Tabellen:</t>
  </si>
  <si>
    <t>Die Tabellen für die F/G-Fussballturniere habe ich im Laufe der Jahre für die</t>
  </si>
  <si>
    <t>Turniere bei der SpVgg. Gundelfingen/Wildtal erstellt.</t>
  </si>
  <si>
    <t>Fehler wurden sukzessive behoben, Verbesserungen folgten mit fort</t>
  </si>
  <si>
    <t>-schreitenden Excel-Kenntnissen.</t>
  </si>
  <si>
    <t>übernehmen.</t>
  </si>
  <si>
    <t>Aufgrund dessen kann ich keine Gewähr für Funktionalität und Richtigkeit</t>
  </si>
  <si>
    <t>Die Tabellen werden natürlich besser, wenn Ihr Fehler meldet.</t>
  </si>
  <si>
    <t>Gibt es anderweitig bereits Tabellen, würde ich mich freuen, wenn Ihr mir das</t>
  </si>
  <si>
    <t>auch meldet. "Muss ja das Rad nicht neu erfinden".</t>
  </si>
  <si>
    <t>?</t>
  </si>
  <si>
    <t>Kontakt:</t>
  </si>
  <si>
    <t>fussball@kabis-online.de</t>
  </si>
  <si>
    <t>Rainer Kabis - Gundelfingen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</si>
</sst>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dd/mm/yy"/>
    <numFmt numFmtId="176" formatCode="h:mm"/>
    <numFmt numFmtId="177" formatCode="d/m/yyyy"/>
    <numFmt numFmtId="178" formatCode="d/\ mmm/\ yyyy"/>
  </numFmts>
  <fonts count="59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i/>
      <sz val="12"/>
      <color indexed="12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i/>
      <sz val="12"/>
      <name val="Arial"/>
      <family val="2"/>
    </font>
    <font>
      <b/>
      <sz val="10"/>
      <color indexed="13"/>
      <name val="Arial"/>
      <family val="2"/>
    </font>
    <font>
      <b/>
      <sz val="8"/>
      <name val="Arial"/>
      <family val="2"/>
    </font>
    <font>
      <sz val="10"/>
      <color indexed="13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9"/>
      <name val="Arial"/>
      <family val="2"/>
    </font>
    <font>
      <b/>
      <i/>
      <sz val="12"/>
      <color indexed="9"/>
      <name val="Arial"/>
      <family val="2"/>
    </font>
    <font>
      <b/>
      <sz val="11"/>
      <color indexed="12"/>
      <name val="Arial"/>
      <family val="2"/>
    </font>
    <font>
      <b/>
      <sz val="12"/>
      <color indexed="10"/>
      <name val="Arial"/>
      <family val="2"/>
    </font>
    <font>
      <sz val="8"/>
      <color indexed="13"/>
      <name val="Arial"/>
      <family val="2"/>
    </font>
    <font>
      <b/>
      <sz val="8"/>
      <color indexed="13"/>
      <name val="Arial"/>
      <family val="2"/>
    </font>
    <font>
      <sz val="9"/>
      <color indexed="13"/>
      <name val="Arial"/>
      <family val="2"/>
    </font>
    <font>
      <sz val="7"/>
      <color indexed="13"/>
      <name val="Arial"/>
      <family val="2"/>
    </font>
    <font>
      <sz val="10"/>
      <color indexed="12"/>
      <name val="Arial"/>
      <family val="2"/>
    </font>
    <font>
      <sz val="10"/>
      <color indexed="8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8"/>
      <name val="Tahoma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lightUp">
        <bgColor indexed="9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ck"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 style="thick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6" borderId="2" applyNumberFormat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27" borderId="2" applyNumberFormat="0" applyAlignment="0" applyProtection="0"/>
    <xf numFmtId="0" fontId="47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15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32" borderId="9" applyNumberFormat="0" applyAlignment="0" applyProtection="0"/>
  </cellStyleXfs>
  <cellXfs count="17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5" fillId="0" borderId="0" xfId="0" applyFont="1" applyAlignment="1">
      <alignment wrapText="1"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right"/>
    </xf>
    <xf numFmtId="0" fontId="0" fillId="0" borderId="11" xfId="0" applyBorder="1" applyAlignment="1">
      <alignment/>
    </xf>
    <xf numFmtId="0" fontId="4" fillId="0" borderId="0" xfId="0" applyFont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9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0" fillId="0" borderId="0" xfId="0" applyAlignment="1">
      <alignment/>
    </xf>
    <xf numFmtId="0" fontId="9" fillId="0" borderId="19" xfId="0" applyFont="1" applyBorder="1" applyAlignment="1">
      <alignment/>
    </xf>
    <xf numFmtId="0" fontId="10" fillId="0" borderId="0" xfId="0" applyFont="1" applyBorder="1" applyAlignment="1">
      <alignment/>
    </xf>
    <xf numFmtId="0" fontId="6" fillId="0" borderId="0" xfId="0" applyFont="1" applyAlignment="1">
      <alignment/>
    </xf>
    <xf numFmtId="0" fontId="11" fillId="0" borderId="0" xfId="0" applyFont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4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1" fillId="0" borderId="0" xfId="0" applyFont="1" applyFill="1" applyAlignment="1">
      <alignment horizontal="left"/>
    </xf>
    <xf numFmtId="0" fontId="1" fillId="0" borderId="0" xfId="0" applyFont="1" applyAlignment="1">
      <alignment horizontal="left"/>
    </xf>
    <xf numFmtId="0" fontId="7" fillId="0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6" fillId="0" borderId="10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1" fillId="0" borderId="21" xfId="0" applyFon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1" fillId="33" borderId="22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9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4" fillId="0" borderId="0" xfId="0" applyFont="1" applyFill="1" applyAlignment="1">
      <alignment horizontal="right"/>
    </xf>
    <xf numFmtId="0" fontId="0" fillId="0" borderId="0" xfId="0" applyAlignment="1">
      <alignment horizontal="center"/>
    </xf>
    <xf numFmtId="0" fontId="0" fillId="34" borderId="21" xfId="0" applyFill="1" applyBorder="1" applyAlignment="1">
      <alignment horizontal="center"/>
    </xf>
    <xf numFmtId="0" fontId="17" fillId="34" borderId="10" xfId="0" applyFont="1" applyFill="1" applyBorder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Border="1" applyAlignment="1">
      <alignment horizontal="right"/>
    </xf>
    <xf numFmtId="0" fontId="18" fillId="35" borderId="20" xfId="0" applyFont="1" applyFill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23" xfId="0" applyFont="1" applyBorder="1" applyAlignment="1">
      <alignment horizontal="center"/>
    </xf>
    <xf numFmtId="0" fontId="11" fillId="0" borderId="24" xfId="0" applyFont="1" applyFill="1" applyBorder="1" applyAlignment="1">
      <alignment shrinkToFit="1"/>
    </xf>
    <xf numFmtId="0" fontId="8" fillId="0" borderId="25" xfId="0" applyFont="1" applyBorder="1" applyAlignment="1">
      <alignment horizontal="center"/>
    </xf>
    <xf numFmtId="0" fontId="11" fillId="0" borderId="26" xfId="0" applyFont="1" applyFill="1" applyBorder="1" applyAlignment="1">
      <alignment shrinkToFit="1"/>
    </xf>
    <xf numFmtId="0" fontId="20" fillId="0" borderId="0" xfId="0" applyFont="1" applyAlignment="1">
      <alignment horizontal="left"/>
    </xf>
    <xf numFmtId="0" fontId="12" fillId="34" borderId="11" xfId="0" applyFont="1" applyFill="1" applyBorder="1" applyAlignment="1">
      <alignment/>
    </xf>
    <xf numFmtId="0" fontId="23" fillId="34" borderId="11" xfId="0" applyFont="1" applyFill="1" applyBorder="1" applyAlignment="1">
      <alignment/>
    </xf>
    <xf numFmtId="0" fontId="24" fillId="34" borderId="22" xfId="0" applyFont="1" applyFill="1" applyBorder="1" applyAlignment="1">
      <alignment/>
    </xf>
    <xf numFmtId="0" fontId="23" fillId="34" borderId="20" xfId="0" applyFont="1" applyFill="1" applyBorder="1" applyAlignment="1">
      <alignment horizontal="center"/>
    </xf>
    <xf numFmtId="0" fontId="23" fillId="34" borderId="10" xfId="0" applyFont="1" applyFill="1" applyBorder="1" applyAlignment="1">
      <alignment horizontal="center"/>
    </xf>
    <xf numFmtId="0" fontId="23" fillId="34" borderId="21" xfId="0" applyFont="1" applyFill="1" applyBorder="1" applyAlignment="1">
      <alignment horizontal="center"/>
    </xf>
    <xf numFmtId="0" fontId="22" fillId="34" borderId="27" xfId="0" applyFont="1" applyFill="1" applyBorder="1" applyAlignment="1">
      <alignment/>
    </xf>
    <xf numFmtId="0" fontId="22" fillId="34" borderId="28" xfId="0" applyFont="1" applyFill="1" applyBorder="1" applyAlignment="1">
      <alignment/>
    </xf>
    <xf numFmtId="0" fontId="21" fillId="34" borderId="28" xfId="0" applyFont="1" applyFill="1" applyBorder="1" applyAlignment="1">
      <alignment/>
    </xf>
    <xf numFmtId="0" fontId="21" fillId="34" borderId="28" xfId="0" applyFont="1" applyFill="1" applyBorder="1" applyAlignment="1">
      <alignment/>
    </xf>
    <xf numFmtId="0" fontId="21" fillId="34" borderId="20" xfId="0" applyFont="1" applyFill="1" applyBorder="1" applyAlignment="1">
      <alignment/>
    </xf>
    <xf numFmtId="0" fontId="21" fillId="34" borderId="10" xfId="0" applyFont="1" applyFill="1" applyBorder="1" applyAlignment="1">
      <alignment/>
    </xf>
    <xf numFmtId="0" fontId="21" fillId="34" borderId="20" xfId="0" applyFont="1" applyFill="1" applyBorder="1" applyAlignment="1">
      <alignment horizontal="left"/>
    </xf>
    <xf numFmtId="0" fontId="21" fillId="34" borderId="10" xfId="0" applyFont="1" applyFill="1" applyBorder="1" applyAlignment="1">
      <alignment horizontal="center"/>
    </xf>
    <xf numFmtId="0" fontId="21" fillId="34" borderId="21" xfId="0" applyFont="1" applyFill="1" applyBorder="1" applyAlignment="1">
      <alignment horizontal="center"/>
    </xf>
    <xf numFmtId="0" fontId="12" fillId="34" borderId="29" xfId="0" applyFont="1" applyFill="1" applyBorder="1" applyAlignment="1">
      <alignment/>
    </xf>
    <xf numFmtId="0" fontId="23" fillId="34" borderId="11" xfId="0" applyFont="1" applyFill="1" applyBorder="1" applyAlignment="1">
      <alignment/>
    </xf>
    <xf numFmtId="0" fontId="7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21" fillId="34" borderId="0" xfId="0" applyFont="1" applyFill="1" applyBorder="1" applyAlignment="1">
      <alignment/>
    </xf>
    <xf numFmtId="0" fontId="0" fillId="0" borderId="30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176" fontId="0" fillId="0" borderId="30" xfId="0" applyNumberFormat="1" applyFont="1" applyBorder="1" applyAlignment="1">
      <alignment horizontal="right"/>
    </xf>
    <xf numFmtId="176" fontId="0" fillId="0" borderId="30" xfId="0" applyNumberFormat="1" applyFont="1" applyBorder="1" applyAlignment="1">
      <alignment horizontal="left"/>
    </xf>
    <xf numFmtId="0" fontId="0" fillId="0" borderId="32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34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176" fontId="0" fillId="0" borderId="34" xfId="0" applyNumberFormat="1" applyFont="1" applyBorder="1" applyAlignment="1">
      <alignment horizontal="right"/>
    </xf>
    <xf numFmtId="176" fontId="0" fillId="0" borderId="34" xfId="0" applyNumberFormat="1" applyFont="1" applyBorder="1" applyAlignment="1">
      <alignment horizontal="left"/>
    </xf>
    <xf numFmtId="0" fontId="0" fillId="0" borderId="36" xfId="0" applyFont="1" applyBorder="1" applyAlignment="1">
      <alignment/>
    </xf>
    <xf numFmtId="0" fontId="0" fillId="0" borderId="37" xfId="0" applyFont="1" applyBorder="1" applyAlignment="1">
      <alignment/>
    </xf>
    <xf numFmtId="0" fontId="8" fillId="36" borderId="38" xfId="0" applyFont="1" applyFill="1" applyBorder="1" applyAlignment="1">
      <alignment horizontal="center"/>
    </xf>
    <xf numFmtId="0" fontId="2" fillId="36" borderId="38" xfId="0" applyFont="1" applyFill="1" applyBorder="1" applyAlignment="1" applyProtection="1">
      <alignment horizontal="center"/>
      <protection locked="0"/>
    </xf>
    <xf numFmtId="49" fontId="0" fillId="0" borderId="0" xfId="0" applyNumberFormat="1" applyAlignment="1">
      <alignment/>
    </xf>
    <xf numFmtId="0" fontId="13" fillId="0" borderId="0" xfId="0" applyFont="1" applyAlignment="1">
      <alignment horizontal="left"/>
    </xf>
    <xf numFmtId="0" fontId="1" fillId="36" borderId="21" xfId="0" applyFont="1" applyFill="1" applyBorder="1" applyAlignment="1">
      <alignment/>
    </xf>
    <xf numFmtId="0" fontId="4" fillId="36" borderId="21" xfId="0" applyFont="1" applyFill="1" applyBorder="1" applyAlignment="1">
      <alignment/>
    </xf>
    <xf numFmtId="0" fontId="4" fillId="36" borderId="39" xfId="0" applyFont="1" applyFill="1" applyBorder="1" applyAlignment="1">
      <alignment/>
    </xf>
    <xf numFmtId="0" fontId="1" fillId="0" borderId="0" xfId="0" applyFont="1" applyBorder="1" applyAlignment="1">
      <alignment horizontal="right"/>
    </xf>
    <xf numFmtId="0" fontId="0" fillId="0" borderId="0" xfId="0" applyFont="1" applyAlignment="1" applyProtection="1">
      <alignment horizontal="left"/>
      <protection hidden="1"/>
    </xf>
    <xf numFmtId="0" fontId="2" fillId="0" borderId="0" xfId="0" applyFont="1" applyAlignment="1" applyProtection="1">
      <alignment horizontal="left"/>
      <protection hidden="1"/>
    </xf>
    <xf numFmtId="0" fontId="0" fillId="0" borderId="40" xfId="0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176" fontId="0" fillId="0" borderId="10" xfId="0" applyNumberFormat="1" applyFont="1" applyBorder="1" applyAlignment="1">
      <alignment horizontal="right"/>
    </xf>
    <xf numFmtId="0" fontId="0" fillId="0" borderId="10" xfId="0" applyFont="1" applyBorder="1" applyAlignment="1">
      <alignment horizontal="center"/>
    </xf>
    <xf numFmtId="176" fontId="0" fillId="0" borderId="10" xfId="0" applyNumberFormat="1" applyFont="1" applyBorder="1" applyAlignment="1">
      <alignment horizontal="left"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12" fillId="34" borderId="11" xfId="0" applyFont="1" applyFill="1" applyBorder="1" applyAlignment="1">
      <alignment horizontal="center"/>
    </xf>
    <xf numFmtId="0" fontId="4" fillId="0" borderId="28" xfId="0" applyFont="1" applyBorder="1" applyAlignment="1">
      <alignment horizontal="left"/>
    </xf>
    <xf numFmtId="0" fontId="0" fillId="37" borderId="42" xfId="0" applyFill="1" applyBorder="1" applyAlignment="1">
      <alignment/>
    </xf>
    <xf numFmtId="0" fontId="0" fillId="37" borderId="43" xfId="0" applyFill="1" applyBorder="1" applyAlignment="1">
      <alignment/>
    </xf>
    <xf numFmtId="0" fontId="0" fillId="37" borderId="44" xfId="0" applyFill="1" applyBorder="1" applyAlignment="1">
      <alignment/>
    </xf>
    <xf numFmtId="0" fontId="8" fillId="37" borderId="45" xfId="0" applyFont="1" applyFill="1" applyBorder="1" applyAlignment="1">
      <alignment/>
    </xf>
    <xf numFmtId="0" fontId="0" fillId="37" borderId="0" xfId="0" applyFill="1" applyBorder="1" applyAlignment="1">
      <alignment/>
    </xf>
    <xf numFmtId="0" fontId="0" fillId="37" borderId="46" xfId="0" applyFill="1" applyBorder="1" applyAlignment="1">
      <alignment/>
    </xf>
    <xf numFmtId="0" fontId="0" fillId="37" borderId="45" xfId="0" applyFill="1" applyBorder="1" applyAlignment="1">
      <alignment/>
    </xf>
    <xf numFmtId="0" fontId="0" fillId="37" borderId="47" xfId="0" applyFill="1" applyBorder="1" applyAlignment="1">
      <alignment/>
    </xf>
    <xf numFmtId="0" fontId="0" fillId="37" borderId="48" xfId="0" applyFill="1" applyBorder="1" applyAlignment="1">
      <alignment/>
    </xf>
    <xf numFmtId="0" fontId="0" fillId="37" borderId="49" xfId="0" applyFill="1" applyBorder="1" applyAlignment="1">
      <alignment/>
    </xf>
    <xf numFmtId="0" fontId="4" fillId="0" borderId="0" xfId="0" applyFont="1" applyAlignment="1">
      <alignment shrinkToFit="1"/>
    </xf>
    <xf numFmtId="14" fontId="0" fillId="0" borderId="0" xfId="0" applyNumberFormat="1" applyAlignment="1">
      <alignment/>
    </xf>
    <xf numFmtId="0" fontId="0" fillId="0" borderId="28" xfId="0" applyBorder="1" applyAlignment="1">
      <alignment/>
    </xf>
    <xf numFmtId="0" fontId="0" fillId="0" borderId="39" xfId="0" applyBorder="1" applyAlignment="1">
      <alignment/>
    </xf>
    <xf numFmtId="0" fontId="0" fillId="0" borderId="50" xfId="0" applyBorder="1" applyAlignment="1">
      <alignment/>
    </xf>
    <xf numFmtId="0" fontId="4" fillId="0" borderId="51" xfId="0" applyFont="1" applyBorder="1" applyAlignment="1">
      <alignment horizontal="left" indent="1"/>
    </xf>
    <xf numFmtId="0" fontId="4" fillId="0" borderId="51" xfId="0" applyFont="1" applyFill="1" applyBorder="1" applyAlignment="1">
      <alignment horizontal="left" indent="1"/>
    </xf>
    <xf numFmtId="0" fontId="0" fillId="0" borderId="52" xfId="0" applyBorder="1" applyAlignment="1">
      <alignment/>
    </xf>
    <xf numFmtId="49" fontId="4" fillId="0" borderId="51" xfId="0" applyNumberFormat="1" applyFont="1" applyFill="1" applyBorder="1" applyAlignment="1">
      <alignment horizontal="left" indent="1"/>
    </xf>
    <xf numFmtId="0" fontId="13" fillId="0" borderId="27" xfId="0" applyFont="1" applyBorder="1" applyAlignment="1">
      <alignment horizontal="left" indent="1"/>
    </xf>
    <xf numFmtId="0" fontId="13" fillId="0" borderId="51" xfId="0" applyFont="1" applyFill="1" applyBorder="1" applyAlignment="1">
      <alignment horizontal="left" indent="1"/>
    </xf>
    <xf numFmtId="0" fontId="4" fillId="0" borderId="29" xfId="0" applyFont="1" applyBorder="1" applyAlignment="1">
      <alignment horizontal="left" indent="1"/>
    </xf>
    <xf numFmtId="0" fontId="25" fillId="0" borderId="0" xfId="48" applyFont="1" applyAlignment="1" applyProtection="1">
      <alignment/>
      <protection/>
    </xf>
    <xf numFmtId="0" fontId="8" fillId="36" borderId="38" xfId="0" applyFont="1" applyFill="1" applyBorder="1" applyAlignment="1" applyProtection="1">
      <alignment horizontal="center"/>
      <protection locked="0"/>
    </xf>
    <xf numFmtId="0" fontId="3" fillId="0" borderId="22" xfId="0" applyFont="1" applyFill="1" applyBorder="1" applyAlignment="1" applyProtection="1">
      <alignment shrinkToFit="1"/>
      <protection locked="0"/>
    </xf>
    <xf numFmtId="0" fontId="0" fillId="0" borderId="22" xfId="0" applyFill="1" applyBorder="1" applyAlignment="1" applyProtection="1">
      <alignment shrinkToFit="1"/>
      <protection locked="0"/>
    </xf>
    <xf numFmtId="0" fontId="0" fillId="0" borderId="20" xfId="0" applyFill="1" applyBorder="1" applyAlignment="1" applyProtection="1">
      <alignment shrinkToFit="1"/>
      <protection locked="0"/>
    </xf>
    <xf numFmtId="175" fontId="3" fillId="0" borderId="22" xfId="0" applyNumberFormat="1" applyFont="1" applyBorder="1" applyAlignment="1" applyProtection="1">
      <alignment horizontal="left"/>
      <protection locked="0"/>
    </xf>
    <xf numFmtId="175" fontId="0" fillId="0" borderId="22" xfId="0" applyNumberFormat="1" applyBorder="1" applyAlignment="1" applyProtection="1">
      <alignment/>
      <protection locked="0"/>
    </xf>
    <xf numFmtId="0" fontId="3" fillId="0" borderId="22" xfId="0" applyFont="1" applyFill="1" applyBorder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0" fontId="19" fillId="0" borderId="22" xfId="0" applyFont="1" applyFill="1" applyBorder="1" applyAlignment="1" applyProtection="1">
      <alignment/>
      <protection locked="0"/>
    </xf>
    <xf numFmtId="176" fontId="1" fillId="36" borderId="20" xfId="0" applyNumberFormat="1" applyFont="1" applyFill="1" applyBorder="1" applyAlignment="1" applyProtection="1">
      <alignment/>
      <protection locked="0"/>
    </xf>
    <xf numFmtId="0" fontId="0" fillId="36" borderId="10" xfId="0" applyFill="1" applyBorder="1" applyAlignment="1" applyProtection="1">
      <alignment/>
      <protection locked="0"/>
    </xf>
    <xf numFmtId="1" fontId="6" fillId="36" borderId="20" xfId="0" applyNumberFormat="1" applyFont="1" applyFill="1" applyBorder="1" applyAlignment="1" applyProtection="1">
      <alignment/>
      <protection locked="0"/>
    </xf>
    <xf numFmtId="1" fontId="6" fillId="36" borderId="20" xfId="0" applyNumberFormat="1" applyFont="1" applyFill="1" applyBorder="1" applyAlignment="1" applyProtection="1">
      <alignment/>
      <protection hidden="1" locked="0"/>
    </xf>
    <xf numFmtId="0" fontId="0" fillId="36" borderId="10" xfId="0" applyFill="1" applyBorder="1" applyAlignment="1" applyProtection="1">
      <alignment/>
      <protection hidden="1" locked="0"/>
    </xf>
    <xf numFmtId="0" fontId="21" fillId="34" borderId="0" xfId="0" applyFont="1" applyFill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21" fillId="34" borderId="20" xfId="0" applyFont="1" applyFill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21" fillId="0" borderId="21" xfId="0" applyFont="1" applyBorder="1" applyAlignment="1">
      <alignment horizontal="center"/>
    </xf>
    <xf numFmtId="0" fontId="0" fillId="0" borderId="20" xfId="0" applyFont="1" applyBorder="1" applyAlignment="1" applyProtection="1">
      <alignment horizontal="left" shrinkToFit="1"/>
      <protection hidden="1" locked="0"/>
    </xf>
    <xf numFmtId="0" fontId="0" fillId="0" borderId="10" xfId="0" applyBorder="1" applyAlignment="1" applyProtection="1">
      <alignment horizontal="left" shrinkToFit="1"/>
      <protection hidden="1" locked="0"/>
    </xf>
    <xf numFmtId="0" fontId="0" fillId="0" borderId="32" xfId="0" applyFont="1" applyBorder="1" applyAlignment="1" applyProtection="1">
      <alignment horizontal="left" shrinkToFit="1"/>
      <protection hidden="1" locked="0"/>
    </xf>
    <xf numFmtId="0" fontId="0" fillId="0" borderId="30" xfId="0" applyBorder="1" applyAlignment="1" applyProtection="1">
      <alignment horizontal="left" shrinkToFit="1"/>
      <protection hidden="1" locked="0"/>
    </xf>
    <xf numFmtId="0" fontId="1" fillId="0" borderId="20" xfId="0" applyFont="1" applyBorder="1" applyAlignment="1" applyProtection="1">
      <alignment horizontal="left" shrinkToFit="1"/>
      <protection hidden="1" locked="0"/>
    </xf>
    <xf numFmtId="0" fontId="0" fillId="0" borderId="21" xfId="0" applyBorder="1" applyAlignment="1" applyProtection="1">
      <alignment horizontal="left" shrinkToFit="1"/>
      <protection hidden="1" locked="0"/>
    </xf>
    <xf numFmtId="0" fontId="0" fillId="0" borderId="34" xfId="0" applyFont="1" applyBorder="1" applyAlignment="1" applyProtection="1">
      <alignment horizontal="left" shrinkToFit="1"/>
      <protection hidden="1" locked="0"/>
    </xf>
    <xf numFmtId="0" fontId="0" fillId="0" borderId="34" xfId="0" applyBorder="1" applyAlignment="1" applyProtection="1">
      <alignment horizontal="left" shrinkToFit="1"/>
      <protection hidden="1" locked="0"/>
    </xf>
    <xf numFmtId="0" fontId="0" fillId="0" borderId="37" xfId="0" applyBorder="1" applyAlignment="1" applyProtection="1">
      <alignment horizontal="left" shrinkToFit="1"/>
      <protection hidden="1" locked="0"/>
    </xf>
    <xf numFmtId="0" fontId="12" fillId="34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0" fillId="0" borderId="10" xfId="0" applyFont="1" applyBorder="1" applyAlignment="1" applyProtection="1">
      <alignment horizontal="left" shrinkToFit="1"/>
      <protection hidden="1" locked="0"/>
    </xf>
    <xf numFmtId="0" fontId="0" fillId="0" borderId="36" xfId="0" applyFont="1" applyBorder="1" applyAlignment="1" applyProtection="1">
      <alignment horizontal="left" shrinkToFit="1"/>
      <protection hidden="1" locked="0"/>
    </xf>
    <xf numFmtId="0" fontId="0" fillId="0" borderId="30" xfId="0" applyFont="1" applyBorder="1" applyAlignment="1" applyProtection="1">
      <alignment horizontal="left" shrinkToFit="1"/>
      <protection hidden="1" locked="0"/>
    </xf>
    <xf numFmtId="0" fontId="0" fillId="0" borderId="33" xfId="0" applyBorder="1" applyAlignment="1" applyProtection="1">
      <alignment horizontal="left" shrinkToFit="1"/>
      <protection hidden="1" locked="0"/>
    </xf>
    <xf numFmtId="0" fontId="2" fillId="34" borderId="0" xfId="0" applyFont="1" applyFill="1" applyAlignment="1">
      <alignment shrinkToFit="1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15">
    <dxf>
      <font>
        <color indexed="9"/>
      </font>
      <fill>
        <patternFill>
          <bgColor indexed="15"/>
        </patternFill>
      </fill>
    </dxf>
    <dxf>
      <fill>
        <patternFill>
          <bgColor indexed="15"/>
        </patternFill>
      </fill>
    </dxf>
    <dxf>
      <border>
        <left/>
      </border>
    </dxf>
    <dxf>
      <border>
        <left style="thin"/>
      </border>
    </dxf>
    <dxf>
      <font>
        <color indexed="9"/>
      </font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border>
        <left style="thin">
          <color rgb="FF000000"/>
        </left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180975</xdr:colOff>
      <xdr:row>1</xdr:row>
      <xdr:rowOff>161925</xdr:rowOff>
    </xdr:from>
    <xdr:to>
      <xdr:col>18</xdr:col>
      <xdr:colOff>238125</xdr:colOff>
      <xdr:row>6</xdr:row>
      <xdr:rowOff>85725</xdr:rowOff>
    </xdr:to>
    <xdr:pic>
      <xdr:nvPicPr>
        <xdr:cNvPr id="1" name="Picture 8" descr="C:\Dokumente und Einstellungen\Kabis\Desktop\SpVgg 12.10\sbfv_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62325" y="323850"/>
          <a:ext cx="27813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ussball@kabis-online.de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E585"/>
  <sheetViews>
    <sheetView showGridLines="0" showZeros="0" tabSelected="1" showOutlineSymbols="0" zoomScalePageLayoutView="0" workbookViewId="0" topLeftCell="A1">
      <selection activeCell="C13" sqref="C13:E13"/>
    </sheetView>
  </sheetViews>
  <sheetFormatPr defaultColWidth="11.421875" defaultRowHeight="12.75"/>
  <cols>
    <col min="1" max="1" width="2.7109375" style="0" customWidth="1"/>
    <col min="2" max="2" width="26.421875" style="0" customWidth="1"/>
    <col min="3" max="19" width="3.7109375" style="0" customWidth="1"/>
    <col min="20" max="20" width="2.7109375" style="44" customWidth="1"/>
    <col min="21" max="21" width="2.7109375" style="0" hidden="1" customWidth="1"/>
    <col min="22" max="22" width="3.7109375" style="58" hidden="1" customWidth="1"/>
    <col min="23" max="23" width="25.7109375" style="56" hidden="1" customWidth="1"/>
    <col min="24" max="24" width="2.7109375" style="0" hidden="1" customWidth="1"/>
    <col min="25" max="25" width="11.421875" style="0" hidden="1" customWidth="1"/>
    <col min="26" max="26" width="2.7109375" style="0" customWidth="1"/>
    <col min="27" max="27" width="11.7109375" style="0" customWidth="1"/>
  </cols>
  <sheetData>
    <row r="2" ht="12.75"/>
    <row r="3" ht="12.75">
      <c r="B3" s="3"/>
    </row>
    <row r="4" ht="12.75"/>
    <row r="5" ht="12.75"/>
    <row r="6" spans="27:28" ht="12.75">
      <c r="AA6" s="127" t="s">
        <v>49</v>
      </c>
      <c r="AB6" s="128">
        <v>43031</v>
      </c>
    </row>
    <row r="7" ht="12.75"/>
    <row r="8" ht="13.5" thickBot="1"/>
    <row r="9" spans="2:31" ht="7.5" customHeight="1" thickTop="1">
      <c r="B9" s="10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2"/>
      <c r="T9" s="45"/>
      <c r="AA9" s="117"/>
      <c r="AB9" s="118"/>
      <c r="AC9" s="118"/>
      <c r="AD9" s="118"/>
      <c r="AE9" s="119"/>
    </row>
    <row r="10" spans="2:31" ht="18">
      <c r="B10" s="13" t="s">
        <v>13</v>
      </c>
      <c r="C10" s="5"/>
      <c r="D10" s="5"/>
      <c r="E10" s="5"/>
      <c r="F10" s="5"/>
      <c r="G10" s="5"/>
      <c r="H10" s="5"/>
      <c r="I10" s="5"/>
      <c r="J10" s="5"/>
      <c r="K10" s="5"/>
      <c r="M10" s="7"/>
      <c r="N10" s="7"/>
      <c r="O10" s="103" t="s">
        <v>9</v>
      </c>
      <c r="P10" s="6" t="s">
        <v>10</v>
      </c>
      <c r="Q10" s="6"/>
      <c r="R10" s="6"/>
      <c r="S10" s="21"/>
      <c r="T10" s="46"/>
      <c r="AA10" s="120" t="s">
        <v>44</v>
      </c>
      <c r="AB10" s="121"/>
      <c r="AC10" s="121"/>
      <c r="AD10" s="121"/>
      <c r="AE10" s="122"/>
    </row>
    <row r="11" spans="2:31" ht="7.5" customHeight="1" thickBot="1">
      <c r="B11" s="14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6"/>
      <c r="T11" s="45"/>
      <c r="AA11" s="123"/>
      <c r="AB11" s="121"/>
      <c r="AC11" s="121"/>
      <c r="AD11" s="121"/>
      <c r="AE11" s="122"/>
    </row>
    <row r="12" spans="27:31" ht="13.5" thickTop="1">
      <c r="AA12" s="123" t="s">
        <v>45</v>
      </c>
      <c r="AB12" s="121"/>
      <c r="AC12" s="121"/>
      <c r="AD12" s="121"/>
      <c r="AE12" s="122"/>
    </row>
    <row r="13" spans="2:31" ht="15.75">
      <c r="B13" s="31" t="s">
        <v>14</v>
      </c>
      <c r="C13" s="144"/>
      <c r="D13" s="145"/>
      <c r="E13" s="145"/>
      <c r="F13" s="20"/>
      <c r="G13" s="20"/>
      <c r="H13" s="20"/>
      <c r="I13" s="20"/>
      <c r="J13" s="20"/>
      <c r="K13" s="20"/>
      <c r="L13" s="31"/>
      <c r="M13" s="31"/>
      <c r="N13" s="31"/>
      <c r="O13" s="31"/>
      <c r="P13" s="31" t="s">
        <v>20</v>
      </c>
      <c r="Q13" s="149">
        <v>0.4166666666666667</v>
      </c>
      <c r="R13" s="150"/>
      <c r="S13" s="100" t="s">
        <v>23</v>
      </c>
      <c r="T13" s="47"/>
      <c r="AA13" s="123" t="s">
        <v>46</v>
      </c>
      <c r="AB13" s="121"/>
      <c r="AC13" s="121"/>
      <c r="AD13" s="121"/>
      <c r="AE13" s="122"/>
    </row>
    <row r="14" spans="2:31" ht="15.75">
      <c r="B14" s="52"/>
      <c r="L14" s="31"/>
      <c r="M14" s="31"/>
      <c r="N14" s="31"/>
      <c r="O14" s="30"/>
      <c r="P14" s="30" t="s">
        <v>21</v>
      </c>
      <c r="Q14" s="151">
        <v>12</v>
      </c>
      <c r="R14" s="150"/>
      <c r="S14" s="101" t="s">
        <v>22</v>
      </c>
      <c r="T14" s="39"/>
      <c r="AA14" s="120" t="s">
        <v>47</v>
      </c>
      <c r="AB14" s="121"/>
      <c r="AC14" s="121"/>
      <c r="AD14" s="121"/>
      <c r="AE14" s="122"/>
    </row>
    <row r="15" spans="2:31" ht="15.75">
      <c r="B15" s="31" t="s">
        <v>15</v>
      </c>
      <c r="C15" s="146"/>
      <c r="D15" s="147"/>
      <c r="E15" s="147"/>
      <c r="F15" s="147"/>
      <c r="G15" s="147"/>
      <c r="H15" s="147"/>
      <c r="I15" s="147"/>
      <c r="J15" s="147"/>
      <c r="L15" s="30"/>
      <c r="M15" s="30"/>
      <c r="N15" s="30"/>
      <c r="O15" s="30"/>
      <c r="P15" s="30" t="s">
        <v>24</v>
      </c>
      <c r="Q15" s="151">
        <v>8</v>
      </c>
      <c r="R15" s="150"/>
      <c r="S15" s="102" t="s">
        <v>22</v>
      </c>
      <c r="T15" s="39"/>
      <c r="AA15" s="123" t="s">
        <v>48</v>
      </c>
      <c r="AB15" s="121"/>
      <c r="AC15" s="121"/>
      <c r="AD15" s="121"/>
      <c r="AE15" s="122"/>
    </row>
    <row r="16" spans="2:31" ht="15.75" thickBot="1">
      <c r="B16" s="52" t="s">
        <v>11</v>
      </c>
      <c r="C16" s="148"/>
      <c r="D16" s="147"/>
      <c r="E16" s="147"/>
      <c r="F16" s="147"/>
      <c r="G16" s="147"/>
      <c r="H16" s="147"/>
      <c r="I16" s="147"/>
      <c r="J16" s="147"/>
      <c r="L16" s="30"/>
      <c r="M16" s="30"/>
      <c r="N16" s="30"/>
      <c r="P16" s="30" t="s">
        <v>25</v>
      </c>
      <c r="Q16" s="152">
        <f>Q15</f>
        <v>8</v>
      </c>
      <c r="R16" s="153"/>
      <c r="S16" s="101" t="s">
        <v>22</v>
      </c>
      <c r="T16" s="39"/>
      <c r="AA16" s="124"/>
      <c r="AB16" s="125"/>
      <c r="AC16" s="125"/>
      <c r="AD16" s="125"/>
      <c r="AE16" s="126"/>
    </row>
    <row r="17" spans="2:20" ht="14.25" thickBot="1" thickTop="1">
      <c r="B17" s="52"/>
      <c r="L17" s="30"/>
      <c r="M17" s="30"/>
      <c r="N17" s="30"/>
      <c r="O17" s="20"/>
      <c r="P17" s="20"/>
      <c r="S17" s="30" t="s">
        <v>26</v>
      </c>
      <c r="T17" s="48"/>
    </row>
    <row r="18" spans="2:31" ht="16.5" thickBot="1">
      <c r="B18" s="52" t="s">
        <v>42</v>
      </c>
      <c r="C18" s="97" t="s">
        <v>61</v>
      </c>
      <c r="D18" s="98" t="s">
        <v>43</v>
      </c>
      <c r="F18" s="52"/>
      <c r="P18" s="30"/>
      <c r="Q18" s="30"/>
      <c r="R18" s="30"/>
      <c r="S18" s="20"/>
      <c r="T18" s="20"/>
      <c r="V18"/>
      <c r="W18" s="30"/>
      <c r="X18" s="48"/>
      <c r="AA18" s="136" t="s">
        <v>51</v>
      </c>
      <c r="AB18" s="129"/>
      <c r="AC18" s="129"/>
      <c r="AD18" s="129"/>
      <c r="AE18" s="130"/>
    </row>
    <row r="19" spans="2:31" ht="12.75">
      <c r="B19" s="52"/>
      <c r="L19" s="30"/>
      <c r="M19" s="30"/>
      <c r="N19" s="30"/>
      <c r="O19" s="20"/>
      <c r="P19" s="20"/>
      <c r="S19" s="30"/>
      <c r="T19" s="48"/>
      <c r="AA19" s="132" t="s">
        <v>52</v>
      </c>
      <c r="AB19" s="5"/>
      <c r="AC19" s="5"/>
      <c r="AD19" s="5"/>
      <c r="AE19" s="131"/>
    </row>
    <row r="20" spans="2:31" ht="16.5" thickBot="1">
      <c r="B20" s="31" t="s">
        <v>35</v>
      </c>
      <c r="C20" s="54">
        <v>1</v>
      </c>
      <c r="D20" s="51" t="s">
        <v>34</v>
      </c>
      <c r="E20" s="50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AA20" s="132" t="s">
        <v>53</v>
      </c>
      <c r="AB20" s="5"/>
      <c r="AC20" s="5"/>
      <c r="AD20" s="5"/>
      <c r="AE20" s="131"/>
    </row>
    <row r="21" spans="1:31" ht="15.75" customHeight="1">
      <c r="A21" s="5"/>
      <c r="B21" s="53" t="s">
        <v>16</v>
      </c>
      <c r="C21" s="55" t="s">
        <v>1</v>
      </c>
      <c r="D21" s="141" t="str">
        <f>IF(C16&gt;0,C16," ")</f>
        <v> </v>
      </c>
      <c r="E21" s="142"/>
      <c r="F21" s="142"/>
      <c r="G21" s="142"/>
      <c r="H21" s="142"/>
      <c r="I21" s="142"/>
      <c r="J21" s="143"/>
      <c r="T21"/>
      <c r="V21" s="59" t="str">
        <f>Eingabe!C21</f>
        <v>A</v>
      </c>
      <c r="W21" s="60" t="str">
        <f>CONCATENATE(D21," ","(",C21,")")</f>
        <v>  (A)</v>
      </c>
      <c r="AA21" s="132" t="s">
        <v>54</v>
      </c>
      <c r="AB21" s="5"/>
      <c r="AC21" s="5"/>
      <c r="AD21" s="5"/>
      <c r="AE21" s="131"/>
    </row>
    <row r="22" spans="1:31" ht="15.75" customHeight="1">
      <c r="A22" s="5"/>
      <c r="B22" s="53"/>
      <c r="C22" s="55" t="s">
        <v>2</v>
      </c>
      <c r="D22" s="141"/>
      <c r="E22" s="142"/>
      <c r="F22" s="142"/>
      <c r="G22" s="142"/>
      <c r="H22" s="142"/>
      <c r="I22" s="142"/>
      <c r="J22" s="143"/>
      <c r="T22"/>
      <c r="V22" s="61" t="str">
        <f>Eingabe!C22</f>
        <v>B</v>
      </c>
      <c r="W22" s="62" t="str">
        <f>CONCATENATE(D22," ","(",C22,")")</f>
        <v> (B)</v>
      </c>
      <c r="AA22" s="135" t="s">
        <v>55</v>
      </c>
      <c r="AB22" s="5"/>
      <c r="AC22" s="5"/>
      <c r="AD22" s="5"/>
      <c r="AE22" s="131"/>
    </row>
    <row r="23" spans="1:31" ht="15.75" customHeight="1">
      <c r="A23" s="5"/>
      <c r="B23" s="53"/>
      <c r="C23" s="55" t="s">
        <v>3</v>
      </c>
      <c r="D23" s="141"/>
      <c r="E23" s="142"/>
      <c r="F23" s="142"/>
      <c r="G23" s="142"/>
      <c r="H23" s="142"/>
      <c r="I23" s="142"/>
      <c r="J23" s="143"/>
      <c r="T23"/>
      <c r="V23" s="61" t="str">
        <f>Eingabe!C23</f>
        <v>C</v>
      </c>
      <c r="W23" s="62" t="str">
        <f>CONCATENATE(D23," ","(",C23,")")</f>
        <v> (C)</v>
      </c>
      <c r="AA23" s="135" t="s">
        <v>57</v>
      </c>
      <c r="AB23" s="5"/>
      <c r="AC23" s="5"/>
      <c r="AD23" s="5"/>
      <c r="AE23" s="131"/>
    </row>
    <row r="24" spans="1:31" ht="15.75" customHeight="1">
      <c r="A24" s="5"/>
      <c r="B24" s="53"/>
      <c r="C24" s="55" t="s">
        <v>4</v>
      </c>
      <c r="D24" s="141"/>
      <c r="E24" s="142"/>
      <c r="F24" s="142"/>
      <c r="G24" s="142"/>
      <c r="H24" s="142"/>
      <c r="I24" s="142"/>
      <c r="J24" s="143"/>
      <c r="T24"/>
      <c r="V24" s="61" t="str">
        <f>Eingabe!C24</f>
        <v>D</v>
      </c>
      <c r="W24" s="62" t="str">
        <f>CONCATENATE(D24," ","(",C24,")")</f>
        <v> (D)</v>
      </c>
      <c r="AA24" s="135" t="s">
        <v>56</v>
      </c>
      <c r="AB24" s="5"/>
      <c r="AC24" s="5"/>
      <c r="AD24" s="5"/>
      <c r="AE24" s="131"/>
    </row>
    <row r="25" spans="1:31" ht="15.75" customHeight="1">
      <c r="A25" s="5"/>
      <c r="B25" s="53"/>
      <c r="T25"/>
      <c r="V25" s="61">
        <f>Eingabe!C25</f>
        <v>0</v>
      </c>
      <c r="W25" s="62" t="str">
        <f>CONCATENATE(D25," ","(",C25,")")</f>
        <v> ()</v>
      </c>
      <c r="AA25" s="137" t="s">
        <v>58</v>
      </c>
      <c r="AB25" s="5"/>
      <c r="AC25" s="5"/>
      <c r="AD25" s="5"/>
      <c r="AE25" s="131"/>
    </row>
    <row r="26" spans="2:31" ht="12.75">
      <c r="B26" s="52"/>
      <c r="W26" s="57"/>
      <c r="AA26" s="133" t="s">
        <v>59</v>
      </c>
      <c r="AB26" s="5"/>
      <c r="AC26" s="5"/>
      <c r="AD26" s="5"/>
      <c r="AE26" s="131"/>
    </row>
    <row r="27" spans="2:31" ht="12.75">
      <c r="B27" s="30" t="s">
        <v>50</v>
      </c>
      <c r="C27" s="9" t="s">
        <v>64</v>
      </c>
      <c r="D27" s="9"/>
      <c r="E27" s="9"/>
      <c r="F27" s="9"/>
      <c r="G27" s="9"/>
      <c r="H27" s="9"/>
      <c r="I27" s="9"/>
      <c r="J27" s="9"/>
      <c r="K27" s="9"/>
      <c r="L27" s="9"/>
      <c r="M27" s="30" t="s">
        <v>62</v>
      </c>
      <c r="N27" s="139" t="s">
        <v>63</v>
      </c>
      <c r="O27" s="9"/>
      <c r="P27" s="9"/>
      <c r="Q27" s="9"/>
      <c r="R27" s="9"/>
      <c r="S27" s="9"/>
      <c r="AA27" s="138" t="s">
        <v>60</v>
      </c>
      <c r="AB27" s="8"/>
      <c r="AC27" s="8"/>
      <c r="AD27" s="8"/>
      <c r="AE27" s="134"/>
    </row>
    <row r="28" ht="12.75">
      <c r="B28" s="52"/>
    </row>
    <row r="29" ht="12.75">
      <c r="B29" s="52"/>
    </row>
    <row r="30" ht="12.75">
      <c r="B30" s="52"/>
    </row>
    <row r="31" ht="12.75">
      <c r="B31" s="52"/>
    </row>
    <row r="32" ht="12.75">
      <c r="B32" s="52"/>
    </row>
    <row r="33" ht="12.75">
      <c r="B33" s="52"/>
    </row>
    <row r="34" ht="12.75">
      <c r="B34" s="52"/>
    </row>
    <row r="35" ht="12.75">
      <c r="B35" s="52"/>
    </row>
    <row r="36" ht="12.75">
      <c r="B36" s="52"/>
    </row>
    <row r="37" ht="12.75">
      <c r="B37" s="52"/>
    </row>
    <row r="38" ht="12.75">
      <c r="B38" s="52"/>
    </row>
    <row r="39" ht="12.75">
      <c r="B39" s="52"/>
    </row>
    <row r="40" ht="12.75">
      <c r="B40" s="52"/>
    </row>
    <row r="41" ht="12.75">
      <c r="B41" s="52"/>
    </row>
    <row r="42" ht="12.75">
      <c r="B42" s="52"/>
    </row>
    <row r="43" ht="12.75">
      <c r="B43" s="52"/>
    </row>
    <row r="44" ht="12.75">
      <c r="B44" s="52"/>
    </row>
    <row r="45" ht="12.75">
      <c r="B45" s="52"/>
    </row>
    <row r="46" ht="12.75">
      <c r="B46" s="52"/>
    </row>
    <row r="47" ht="12.75">
      <c r="B47" s="52"/>
    </row>
    <row r="48" ht="12.75">
      <c r="B48" s="52"/>
    </row>
    <row r="49" ht="12.75">
      <c r="B49" s="52"/>
    </row>
    <row r="50" ht="12.75">
      <c r="B50" s="52"/>
    </row>
    <row r="51" ht="12.75">
      <c r="B51" s="52"/>
    </row>
    <row r="52" ht="12.75">
      <c r="B52" s="52"/>
    </row>
    <row r="53" ht="12.75">
      <c r="B53" s="52"/>
    </row>
    <row r="54" ht="12.75">
      <c r="B54" s="52"/>
    </row>
    <row r="55" ht="12.75">
      <c r="B55" s="52"/>
    </row>
    <row r="56" ht="12.75">
      <c r="B56" s="52"/>
    </row>
    <row r="57" ht="12.75">
      <c r="B57" s="52"/>
    </row>
    <row r="58" ht="12.75">
      <c r="B58" s="52"/>
    </row>
    <row r="59" ht="12.75">
      <c r="B59" s="52"/>
    </row>
    <row r="60" ht="12.75">
      <c r="B60" s="52"/>
    </row>
    <row r="61" ht="12.75">
      <c r="B61" s="52"/>
    </row>
    <row r="62" ht="12.75">
      <c r="B62" s="52"/>
    </row>
    <row r="63" ht="12.75">
      <c r="B63" s="52"/>
    </row>
    <row r="64" ht="12.75">
      <c r="B64" s="52"/>
    </row>
    <row r="65" ht="12.75">
      <c r="B65" s="52"/>
    </row>
    <row r="66" ht="12.75">
      <c r="B66" s="52"/>
    </row>
    <row r="67" ht="12.75">
      <c r="B67" s="52"/>
    </row>
    <row r="68" ht="12.75">
      <c r="B68" s="52"/>
    </row>
    <row r="69" ht="12.75">
      <c r="B69" s="52"/>
    </row>
    <row r="70" ht="12.75">
      <c r="B70" s="52"/>
    </row>
    <row r="71" ht="12.75">
      <c r="B71" s="52"/>
    </row>
    <row r="72" ht="12.75">
      <c r="B72" s="52"/>
    </row>
    <row r="73" ht="12.75">
      <c r="B73" s="52"/>
    </row>
    <row r="74" ht="12.75">
      <c r="B74" s="52"/>
    </row>
    <row r="75" ht="12.75">
      <c r="B75" s="52"/>
    </row>
    <row r="76" ht="12.75">
      <c r="B76" s="52"/>
    </row>
    <row r="77" ht="12.75">
      <c r="B77" s="52"/>
    </row>
    <row r="78" ht="12.75">
      <c r="B78" s="52"/>
    </row>
    <row r="79" ht="12.75">
      <c r="B79" s="52"/>
    </row>
    <row r="80" ht="12.75">
      <c r="B80" s="52"/>
    </row>
    <row r="81" ht="12.75">
      <c r="B81" s="52"/>
    </row>
    <row r="82" ht="12.75">
      <c r="B82" s="52"/>
    </row>
    <row r="83" ht="12.75">
      <c r="B83" s="52"/>
    </row>
    <row r="84" ht="12.75">
      <c r="B84" s="52"/>
    </row>
    <row r="85" ht="12.75">
      <c r="B85" s="52"/>
    </row>
    <row r="86" ht="12.75">
      <c r="B86" s="52"/>
    </row>
    <row r="87" ht="12.75">
      <c r="B87" s="52"/>
    </row>
    <row r="88" ht="12.75">
      <c r="B88" s="52"/>
    </row>
    <row r="89" ht="12.75">
      <c r="B89" s="52"/>
    </row>
    <row r="90" ht="12.75">
      <c r="B90" s="52"/>
    </row>
    <row r="91" ht="12.75">
      <c r="B91" s="52"/>
    </row>
    <row r="92" ht="12.75">
      <c r="B92" s="52"/>
    </row>
    <row r="93" ht="12.75">
      <c r="B93" s="52"/>
    </row>
    <row r="94" ht="12.75">
      <c r="B94" s="52"/>
    </row>
    <row r="95" ht="12.75">
      <c r="B95" s="52"/>
    </row>
    <row r="96" ht="12.75">
      <c r="B96" s="52"/>
    </row>
    <row r="97" ht="12.75">
      <c r="B97" s="52"/>
    </row>
    <row r="98" ht="12.75">
      <c r="B98" s="52"/>
    </row>
    <row r="99" ht="12.75">
      <c r="B99" s="52"/>
    </row>
    <row r="100" ht="12.75">
      <c r="B100" s="52"/>
    </row>
    <row r="101" ht="12.75">
      <c r="B101" s="52"/>
    </row>
    <row r="102" ht="12.75">
      <c r="B102" s="52"/>
    </row>
    <row r="103" ht="12.75">
      <c r="B103" s="52"/>
    </row>
    <row r="104" ht="12.75">
      <c r="B104" s="52"/>
    </row>
    <row r="105" ht="12.75">
      <c r="B105" s="52"/>
    </row>
    <row r="106" ht="12.75">
      <c r="B106" s="52"/>
    </row>
    <row r="107" ht="12.75">
      <c r="B107" s="52"/>
    </row>
    <row r="108" ht="12.75">
      <c r="B108" s="52"/>
    </row>
    <row r="109" ht="12.75">
      <c r="B109" s="52"/>
    </row>
    <row r="110" ht="12.75">
      <c r="B110" s="52"/>
    </row>
    <row r="111" ht="12.75">
      <c r="B111" s="52"/>
    </row>
    <row r="112" ht="12.75">
      <c r="B112" s="52"/>
    </row>
    <row r="113" ht="12.75">
      <c r="B113" s="52"/>
    </row>
    <row r="114" ht="12.75">
      <c r="B114" s="52"/>
    </row>
    <row r="115" ht="12.75">
      <c r="B115" s="52"/>
    </row>
    <row r="116" ht="12.75">
      <c r="B116" s="52"/>
    </row>
    <row r="117" ht="12.75">
      <c r="B117" s="52"/>
    </row>
    <row r="118" ht="12.75">
      <c r="B118" s="52"/>
    </row>
    <row r="119" ht="12.75">
      <c r="B119" s="52"/>
    </row>
    <row r="120" ht="12.75">
      <c r="B120" s="52"/>
    </row>
    <row r="121" ht="12.75">
      <c r="B121" s="52"/>
    </row>
    <row r="122" ht="12.75">
      <c r="B122" s="52"/>
    </row>
    <row r="123" ht="12.75">
      <c r="B123" s="52"/>
    </row>
    <row r="124" ht="12.75">
      <c r="B124" s="52"/>
    </row>
    <row r="125" ht="12.75">
      <c r="B125" s="52"/>
    </row>
    <row r="126" ht="12.75">
      <c r="B126" s="52"/>
    </row>
    <row r="127" ht="12.75">
      <c r="B127" s="52"/>
    </row>
    <row r="128" ht="12.75">
      <c r="B128" s="52"/>
    </row>
    <row r="129" ht="12.75">
      <c r="B129" s="52"/>
    </row>
    <row r="130" ht="12.75">
      <c r="B130" s="52"/>
    </row>
    <row r="131" ht="12.75">
      <c r="B131" s="52"/>
    </row>
    <row r="132" ht="12.75">
      <c r="B132" s="52"/>
    </row>
    <row r="133" ht="12.75">
      <c r="B133" s="52"/>
    </row>
    <row r="134" ht="12.75">
      <c r="B134" s="52"/>
    </row>
    <row r="135" ht="12.75">
      <c r="B135" s="52"/>
    </row>
    <row r="136" ht="12.75">
      <c r="B136" s="52"/>
    </row>
    <row r="137" ht="12.75">
      <c r="B137" s="52"/>
    </row>
    <row r="138" ht="12.75">
      <c r="B138" s="52"/>
    </row>
    <row r="139" ht="12.75">
      <c r="B139" s="52"/>
    </row>
    <row r="140" ht="12.75">
      <c r="B140" s="52"/>
    </row>
    <row r="141" ht="12.75">
      <c r="B141" s="52"/>
    </row>
    <row r="142" ht="12.75">
      <c r="B142" s="52"/>
    </row>
    <row r="143" ht="12.75">
      <c r="B143" s="52"/>
    </row>
    <row r="144" ht="12.75">
      <c r="B144" s="52"/>
    </row>
    <row r="145" ht="12.75">
      <c r="B145" s="52"/>
    </row>
    <row r="146" ht="12.75">
      <c r="B146" s="52"/>
    </row>
    <row r="147" ht="12.75">
      <c r="B147" s="52"/>
    </row>
    <row r="148" ht="12.75">
      <c r="B148" s="52"/>
    </row>
    <row r="149" ht="12.75">
      <c r="B149" s="52"/>
    </row>
    <row r="150" ht="12.75">
      <c r="B150" s="52"/>
    </row>
    <row r="151" ht="12.75">
      <c r="B151" s="52"/>
    </row>
    <row r="152" ht="12.75">
      <c r="B152" s="52"/>
    </row>
    <row r="153" ht="12.75">
      <c r="B153" s="52"/>
    </row>
    <row r="154" ht="12.75">
      <c r="B154" s="52"/>
    </row>
    <row r="155" ht="12.75">
      <c r="B155" s="52"/>
    </row>
    <row r="156" ht="12.75">
      <c r="B156" s="52"/>
    </row>
    <row r="157" ht="12.75">
      <c r="B157" s="52"/>
    </row>
    <row r="158" ht="12.75">
      <c r="B158" s="52"/>
    </row>
    <row r="159" ht="12.75">
      <c r="B159" s="52"/>
    </row>
    <row r="160" ht="12.75">
      <c r="B160" s="52"/>
    </row>
    <row r="161" ht="12.75">
      <c r="B161" s="52"/>
    </row>
    <row r="162" ht="12.75">
      <c r="B162" s="52"/>
    </row>
    <row r="163" ht="12.75">
      <c r="B163" s="52"/>
    </row>
    <row r="164" ht="12.75">
      <c r="B164" s="52"/>
    </row>
    <row r="165" ht="12.75">
      <c r="B165" s="52"/>
    </row>
    <row r="166" ht="12.75">
      <c r="B166" s="52"/>
    </row>
    <row r="167" ht="12.75">
      <c r="B167" s="52"/>
    </row>
    <row r="168" ht="12.75">
      <c r="B168" s="52"/>
    </row>
    <row r="169" ht="12.75">
      <c r="B169" s="52"/>
    </row>
    <row r="170" ht="12.75">
      <c r="B170" s="52"/>
    </row>
    <row r="171" ht="12.75">
      <c r="B171" s="52"/>
    </row>
    <row r="172" ht="12.75">
      <c r="B172" s="52"/>
    </row>
    <row r="173" ht="12.75">
      <c r="B173" s="52"/>
    </row>
    <row r="174" ht="12.75">
      <c r="B174" s="52"/>
    </row>
    <row r="175" ht="12.75">
      <c r="B175" s="52"/>
    </row>
    <row r="176" ht="12.75">
      <c r="B176" s="52"/>
    </row>
    <row r="177" ht="12.75">
      <c r="B177" s="52"/>
    </row>
    <row r="178" ht="12.75">
      <c r="B178" s="52"/>
    </row>
    <row r="179" ht="12.75">
      <c r="B179" s="52"/>
    </row>
    <row r="180" ht="12.75">
      <c r="B180" s="52"/>
    </row>
    <row r="181" ht="12.75">
      <c r="B181" s="52"/>
    </row>
    <row r="182" ht="12.75">
      <c r="B182" s="52"/>
    </row>
    <row r="183" ht="12.75">
      <c r="B183" s="52"/>
    </row>
    <row r="184" ht="12.75">
      <c r="B184" s="52"/>
    </row>
    <row r="185" ht="12.75">
      <c r="B185" s="52"/>
    </row>
    <row r="186" ht="12.75">
      <c r="B186" s="52"/>
    </row>
    <row r="187" ht="12.75">
      <c r="B187" s="52"/>
    </row>
    <row r="188" ht="12.75">
      <c r="B188" s="52"/>
    </row>
    <row r="189" ht="12.75">
      <c r="B189" s="52"/>
    </row>
    <row r="190" ht="12.75">
      <c r="B190" s="52"/>
    </row>
    <row r="191" ht="12.75">
      <c r="B191" s="52"/>
    </row>
    <row r="192" ht="12.75">
      <c r="B192" s="52"/>
    </row>
    <row r="193" ht="12.75">
      <c r="B193" s="52"/>
    </row>
    <row r="194" ht="12.75">
      <c r="B194" s="52"/>
    </row>
    <row r="195" ht="12.75">
      <c r="B195" s="52"/>
    </row>
    <row r="196" ht="12.75">
      <c r="B196" s="52"/>
    </row>
    <row r="197" ht="12.75">
      <c r="B197" s="52"/>
    </row>
    <row r="198" ht="12.75">
      <c r="B198" s="52"/>
    </row>
    <row r="199" ht="12.75">
      <c r="B199" s="52"/>
    </row>
    <row r="200" ht="12.75">
      <c r="B200" s="52"/>
    </row>
    <row r="201" ht="12.75">
      <c r="B201" s="52"/>
    </row>
    <row r="202" ht="12.75">
      <c r="B202" s="52"/>
    </row>
    <row r="203" ht="12.75">
      <c r="B203" s="52"/>
    </row>
    <row r="204" ht="12.75">
      <c r="B204" s="52"/>
    </row>
    <row r="205" ht="12.75">
      <c r="B205" s="52"/>
    </row>
    <row r="206" ht="12.75">
      <c r="B206" s="52"/>
    </row>
    <row r="207" ht="12.75">
      <c r="B207" s="52"/>
    </row>
    <row r="208" ht="12.75">
      <c r="B208" s="52"/>
    </row>
    <row r="209" ht="12.75">
      <c r="B209" s="52"/>
    </row>
    <row r="210" ht="12.75">
      <c r="B210" s="52"/>
    </row>
    <row r="211" ht="12.75">
      <c r="B211" s="52"/>
    </row>
    <row r="212" ht="12.75">
      <c r="B212" s="52"/>
    </row>
    <row r="213" ht="12.75">
      <c r="B213" s="52"/>
    </row>
    <row r="214" ht="12.75">
      <c r="B214" s="52"/>
    </row>
    <row r="215" ht="12.75">
      <c r="B215" s="52"/>
    </row>
    <row r="216" ht="12.75">
      <c r="B216" s="52"/>
    </row>
    <row r="217" ht="12.75">
      <c r="B217" s="52"/>
    </row>
    <row r="218" ht="12.75">
      <c r="B218" s="52"/>
    </row>
    <row r="219" ht="12.75">
      <c r="B219" s="52"/>
    </row>
    <row r="220" ht="12.75">
      <c r="B220" s="52"/>
    </row>
    <row r="221" ht="12.75">
      <c r="B221" s="52"/>
    </row>
    <row r="222" ht="12.75">
      <c r="B222" s="52"/>
    </row>
    <row r="223" ht="12.75">
      <c r="B223" s="52"/>
    </row>
    <row r="224" ht="12.75">
      <c r="B224" s="52"/>
    </row>
    <row r="225" ht="12.75">
      <c r="B225" s="52"/>
    </row>
    <row r="226" ht="12.75">
      <c r="B226" s="52"/>
    </row>
    <row r="227" ht="12.75">
      <c r="B227" s="52"/>
    </row>
    <row r="228" ht="12.75">
      <c r="B228" s="52"/>
    </row>
    <row r="229" ht="12.75">
      <c r="B229" s="52"/>
    </row>
    <row r="230" ht="12.75">
      <c r="B230" s="52"/>
    </row>
    <row r="231" ht="12.75">
      <c r="B231" s="52"/>
    </row>
    <row r="232" ht="12.75">
      <c r="B232" s="52"/>
    </row>
    <row r="233" ht="12.75">
      <c r="B233" s="52"/>
    </row>
    <row r="234" ht="12.75">
      <c r="B234" s="52"/>
    </row>
    <row r="235" ht="12.75">
      <c r="B235" s="52"/>
    </row>
    <row r="236" ht="12.75">
      <c r="B236" s="52"/>
    </row>
    <row r="237" ht="12.75">
      <c r="B237" s="52"/>
    </row>
    <row r="238" ht="12.75">
      <c r="B238" s="52"/>
    </row>
    <row r="239" ht="12.75">
      <c r="B239" s="52"/>
    </row>
    <row r="240" ht="12.75">
      <c r="B240" s="52"/>
    </row>
    <row r="241" ht="12.75">
      <c r="B241" s="52"/>
    </row>
    <row r="242" ht="12.75">
      <c r="B242" s="52"/>
    </row>
    <row r="243" ht="12.75">
      <c r="B243" s="52"/>
    </row>
    <row r="244" ht="12.75">
      <c r="B244" s="52"/>
    </row>
    <row r="245" ht="12.75">
      <c r="B245" s="52"/>
    </row>
    <row r="246" ht="12.75">
      <c r="B246" s="52"/>
    </row>
    <row r="247" ht="12.75">
      <c r="B247" s="52"/>
    </row>
    <row r="248" ht="12.75">
      <c r="B248" s="52"/>
    </row>
    <row r="249" ht="12.75">
      <c r="B249" s="52"/>
    </row>
    <row r="250" ht="12.75">
      <c r="B250" s="52"/>
    </row>
    <row r="251" ht="12.75">
      <c r="B251" s="52"/>
    </row>
    <row r="252" ht="12.75">
      <c r="B252" s="52"/>
    </row>
    <row r="253" ht="12.75">
      <c r="B253" s="52"/>
    </row>
    <row r="254" ht="12.75">
      <c r="B254" s="52"/>
    </row>
    <row r="255" ht="12.75">
      <c r="B255" s="52"/>
    </row>
    <row r="256" ht="12.75">
      <c r="B256" s="52"/>
    </row>
    <row r="257" ht="12.75">
      <c r="B257" s="52"/>
    </row>
    <row r="258" ht="12.75">
      <c r="B258" s="52"/>
    </row>
    <row r="259" ht="12.75">
      <c r="B259" s="52"/>
    </row>
    <row r="260" ht="12.75">
      <c r="B260" s="52"/>
    </row>
    <row r="261" ht="12.75">
      <c r="B261" s="52"/>
    </row>
    <row r="262" ht="12.75">
      <c r="B262" s="52"/>
    </row>
    <row r="263" ht="12.75">
      <c r="B263" s="52"/>
    </row>
    <row r="264" ht="12.75">
      <c r="B264" s="52"/>
    </row>
    <row r="265" ht="12.75">
      <c r="B265" s="52"/>
    </row>
    <row r="266" ht="12.75">
      <c r="B266" s="52"/>
    </row>
    <row r="267" ht="12.75">
      <c r="B267" s="52"/>
    </row>
    <row r="268" ht="12.75">
      <c r="B268" s="52"/>
    </row>
    <row r="269" ht="12.75">
      <c r="B269" s="52"/>
    </row>
    <row r="270" ht="12.75">
      <c r="B270" s="52"/>
    </row>
    <row r="271" ht="12.75">
      <c r="B271" s="52"/>
    </row>
    <row r="272" ht="12.75">
      <c r="B272" s="52"/>
    </row>
    <row r="273" ht="12.75">
      <c r="B273" s="52"/>
    </row>
    <row r="274" ht="12.75">
      <c r="B274" s="52"/>
    </row>
    <row r="275" ht="12.75">
      <c r="B275" s="52"/>
    </row>
    <row r="276" ht="12.75">
      <c r="B276" s="52"/>
    </row>
    <row r="277" ht="12.75">
      <c r="B277" s="52"/>
    </row>
    <row r="278" ht="12.75">
      <c r="B278" s="52"/>
    </row>
    <row r="279" ht="12.75">
      <c r="B279" s="52"/>
    </row>
    <row r="280" ht="12.75">
      <c r="B280" s="52"/>
    </row>
    <row r="281" ht="12.75">
      <c r="B281" s="52"/>
    </row>
    <row r="282" ht="12.75">
      <c r="B282" s="52"/>
    </row>
    <row r="283" ht="12.75">
      <c r="B283" s="52"/>
    </row>
    <row r="284" ht="12.75">
      <c r="B284" s="52"/>
    </row>
    <row r="285" ht="12.75">
      <c r="B285" s="52"/>
    </row>
    <row r="286" ht="12.75">
      <c r="B286" s="52"/>
    </row>
    <row r="287" ht="12.75">
      <c r="B287" s="52"/>
    </row>
    <row r="288" ht="12.75">
      <c r="B288" s="52"/>
    </row>
    <row r="289" ht="12.75">
      <c r="B289" s="52"/>
    </row>
    <row r="290" ht="12.75">
      <c r="B290" s="52"/>
    </row>
    <row r="291" ht="12.75">
      <c r="B291" s="52"/>
    </row>
    <row r="292" ht="12.75">
      <c r="B292" s="52"/>
    </row>
    <row r="293" ht="12.75">
      <c r="B293" s="52"/>
    </row>
    <row r="294" ht="12.75">
      <c r="B294" s="52"/>
    </row>
    <row r="295" ht="12.75">
      <c r="B295" s="52"/>
    </row>
    <row r="296" ht="12.75">
      <c r="B296" s="52"/>
    </row>
    <row r="297" ht="12.75">
      <c r="B297" s="52"/>
    </row>
    <row r="298" ht="12.75">
      <c r="B298" s="52"/>
    </row>
    <row r="299" ht="12.75">
      <c r="B299" s="52"/>
    </row>
    <row r="300" ht="12.75">
      <c r="B300" s="52"/>
    </row>
    <row r="301" ht="12.75">
      <c r="B301" s="52"/>
    </row>
    <row r="302" ht="12.75">
      <c r="B302" s="52"/>
    </row>
    <row r="303" ht="12.75">
      <c r="B303" s="52"/>
    </row>
    <row r="304" ht="12.75">
      <c r="B304" s="52"/>
    </row>
    <row r="305" ht="12.75">
      <c r="B305" s="52"/>
    </row>
    <row r="306" ht="12.75">
      <c r="B306" s="52"/>
    </row>
    <row r="307" ht="12.75">
      <c r="B307" s="52"/>
    </row>
    <row r="308" ht="12.75">
      <c r="B308" s="52"/>
    </row>
    <row r="309" ht="12.75">
      <c r="B309" s="52"/>
    </row>
    <row r="310" ht="12.75">
      <c r="B310" s="52"/>
    </row>
    <row r="311" ht="12.75">
      <c r="B311" s="52"/>
    </row>
    <row r="312" ht="12.75">
      <c r="B312" s="52"/>
    </row>
    <row r="313" ht="12.75">
      <c r="B313" s="52"/>
    </row>
    <row r="314" ht="12.75">
      <c r="B314" s="52"/>
    </row>
    <row r="315" ht="12.75">
      <c r="B315" s="52"/>
    </row>
    <row r="316" ht="12.75">
      <c r="B316" s="52"/>
    </row>
    <row r="317" ht="12.75">
      <c r="B317" s="52"/>
    </row>
    <row r="318" ht="12.75">
      <c r="B318" s="52"/>
    </row>
    <row r="319" ht="12.75">
      <c r="B319" s="52"/>
    </row>
    <row r="320" ht="12.75">
      <c r="B320" s="52"/>
    </row>
    <row r="321" ht="12.75">
      <c r="B321" s="52"/>
    </row>
    <row r="322" ht="12.75">
      <c r="B322" s="52"/>
    </row>
    <row r="323" ht="12.75">
      <c r="B323" s="52"/>
    </row>
    <row r="324" ht="12.75">
      <c r="B324" s="52"/>
    </row>
    <row r="325" ht="12.75">
      <c r="B325" s="52"/>
    </row>
    <row r="326" ht="12.75">
      <c r="B326" s="52"/>
    </row>
    <row r="327" ht="12.75">
      <c r="B327" s="52"/>
    </row>
    <row r="328" ht="12.75">
      <c r="B328" s="52"/>
    </row>
    <row r="329" ht="12.75">
      <c r="B329" s="52"/>
    </row>
    <row r="330" ht="12.75">
      <c r="B330" s="52"/>
    </row>
    <row r="331" ht="12.75">
      <c r="B331" s="52"/>
    </row>
    <row r="332" ht="12.75">
      <c r="B332" s="52"/>
    </row>
    <row r="333" ht="12.75">
      <c r="B333" s="52"/>
    </row>
    <row r="334" ht="12.75">
      <c r="B334" s="52"/>
    </row>
    <row r="335" ht="12.75">
      <c r="B335" s="52"/>
    </row>
    <row r="336" ht="12.75">
      <c r="B336" s="52"/>
    </row>
    <row r="337" ht="12.75">
      <c r="B337" s="52"/>
    </row>
    <row r="338" ht="12.75">
      <c r="B338" s="52"/>
    </row>
    <row r="339" ht="12.75">
      <c r="B339" s="52"/>
    </row>
    <row r="340" ht="12.75">
      <c r="B340" s="52"/>
    </row>
    <row r="341" ht="12.75">
      <c r="B341" s="52"/>
    </row>
    <row r="342" ht="12.75">
      <c r="B342" s="52"/>
    </row>
    <row r="343" ht="12.75">
      <c r="B343" s="52"/>
    </row>
    <row r="344" ht="12.75">
      <c r="B344" s="52"/>
    </row>
    <row r="345" ht="12.75">
      <c r="B345" s="52"/>
    </row>
    <row r="346" ht="12.75">
      <c r="B346" s="52"/>
    </row>
    <row r="347" ht="12.75">
      <c r="B347" s="52"/>
    </row>
    <row r="348" ht="12.75">
      <c r="B348" s="52"/>
    </row>
    <row r="349" ht="12.75">
      <c r="B349" s="52"/>
    </row>
    <row r="350" ht="12.75">
      <c r="B350" s="52"/>
    </row>
    <row r="351" ht="12.75">
      <c r="B351" s="52"/>
    </row>
    <row r="352" ht="12.75">
      <c r="B352" s="52"/>
    </row>
    <row r="353" ht="12.75">
      <c r="B353" s="52"/>
    </row>
    <row r="354" ht="12.75">
      <c r="B354" s="52"/>
    </row>
    <row r="355" ht="12.75">
      <c r="B355" s="52"/>
    </row>
    <row r="356" ht="12.75">
      <c r="B356" s="52"/>
    </row>
    <row r="357" ht="12.75">
      <c r="B357" s="52"/>
    </row>
    <row r="358" ht="12.75">
      <c r="B358" s="52"/>
    </row>
    <row r="359" ht="12.75">
      <c r="B359" s="52"/>
    </row>
    <row r="360" ht="12.75">
      <c r="B360" s="52"/>
    </row>
    <row r="361" ht="12.75">
      <c r="B361" s="52"/>
    </row>
    <row r="362" ht="12.75">
      <c r="B362" s="52"/>
    </row>
    <row r="363" ht="12.75">
      <c r="B363" s="52"/>
    </row>
    <row r="364" ht="12.75">
      <c r="B364" s="52"/>
    </row>
    <row r="365" ht="12.75">
      <c r="B365" s="52"/>
    </row>
    <row r="366" ht="12.75">
      <c r="B366" s="52"/>
    </row>
    <row r="367" ht="12.75">
      <c r="B367" s="52"/>
    </row>
    <row r="368" ht="12.75">
      <c r="B368" s="52"/>
    </row>
    <row r="369" ht="12.75">
      <c r="B369" s="52"/>
    </row>
    <row r="370" ht="12.75">
      <c r="B370" s="52"/>
    </row>
    <row r="371" ht="12.75">
      <c r="B371" s="52"/>
    </row>
    <row r="372" ht="12.75">
      <c r="B372" s="52"/>
    </row>
    <row r="373" ht="12.75">
      <c r="B373" s="52"/>
    </row>
    <row r="374" ht="12.75">
      <c r="B374" s="52"/>
    </row>
    <row r="375" ht="12.75">
      <c r="B375" s="52"/>
    </row>
    <row r="376" ht="12.75">
      <c r="B376" s="52"/>
    </row>
    <row r="377" ht="12.75">
      <c r="B377" s="52"/>
    </row>
    <row r="378" ht="12.75">
      <c r="B378" s="52"/>
    </row>
    <row r="379" ht="12.75">
      <c r="B379" s="52"/>
    </row>
    <row r="380" ht="12.75">
      <c r="B380" s="52"/>
    </row>
    <row r="381" ht="12.75">
      <c r="B381" s="52"/>
    </row>
    <row r="382" ht="12.75">
      <c r="B382" s="52"/>
    </row>
    <row r="383" ht="12.75">
      <c r="B383" s="52"/>
    </row>
    <row r="384" ht="12.75">
      <c r="B384" s="52"/>
    </row>
    <row r="385" ht="12.75">
      <c r="B385" s="52"/>
    </row>
    <row r="386" ht="12.75">
      <c r="B386" s="52"/>
    </row>
    <row r="387" ht="12.75">
      <c r="B387" s="52"/>
    </row>
    <row r="388" ht="12.75">
      <c r="B388" s="52"/>
    </row>
    <row r="389" ht="12.75">
      <c r="B389" s="52"/>
    </row>
    <row r="390" ht="12.75">
      <c r="B390" s="52"/>
    </row>
    <row r="391" ht="12.75">
      <c r="B391" s="52"/>
    </row>
    <row r="392" ht="12.75">
      <c r="B392" s="52"/>
    </row>
    <row r="393" ht="12.75">
      <c r="B393" s="52"/>
    </row>
    <row r="394" ht="12.75">
      <c r="B394" s="52"/>
    </row>
    <row r="395" ht="12.75">
      <c r="B395" s="52"/>
    </row>
    <row r="396" ht="12.75">
      <c r="B396" s="52"/>
    </row>
    <row r="397" ht="12.75">
      <c r="B397" s="52"/>
    </row>
    <row r="398" ht="12.75">
      <c r="B398" s="52"/>
    </row>
    <row r="399" ht="12.75">
      <c r="B399" s="52"/>
    </row>
    <row r="400" ht="12.75">
      <c r="B400" s="52"/>
    </row>
    <row r="401" ht="12.75">
      <c r="B401" s="52"/>
    </row>
    <row r="402" ht="12.75">
      <c r="B402" s="52"/>
    </row>
    <row r="403" ht="12.75">
      <c r="B403" s="52"/>
    </row>
    <row r="404" ht="12.75">
      <c r="B404" s="52"/>
    </row>
    <row r="405" ht="12.75">
      <c r="B405" s="52"/>
    </row>
    <row r="406" ht="12.75">
      <c r="B406" s="52"/>
    </row>
    <row r="407" ht="12.75">
      <c r="B407" s="52"/>
    </row>
    <row r="408" ht="12.75">
      <c r="B408" s="52"/>
    </row>
    <row r="409" ht="12.75">
      <c r="B409" s="52"/>
    </row>
    <row r="410" ht="12.75">
      <c r="B410" s="52"/>
    </row>
    <row r="411" ht="12.75">
      <c r="B411" s="52"/>
    </row>
    <row r="412" ht="12.75">
      <c r="B412" s="52"/>
    </row>
    <row r="413" ht="12.75">
      <c r="B413" s="52"/>
    </row>
    <row r="414" ht="12.75">
      <c r="B414" s="52"/>
    </row>
    <row r="415" ht="12.75">
      <c r="B415" s="52"/>
    </row>
    <row r="416" ht="12.75">
      <c r="B416" s="52"/>
    </row>
    <row r="417" ht="12.75">
      <c r="B417" s="52"/>
    </row>
    <row r="418" ht="12.75">
      <c r="B418" s="52"/>
    </row>
    <row r="419" ht="12.75">
      <c r="B419" s="52"/>
    </row>
    <row r="420" ht="12.75">
      <c r="B420" s="52"/>
    </row>
    <row r="421" ht="12.75">
      <c r="B421" s="52"/>
    </row>
    <row r="422" ht="12.75">
      <c r="B422" s="52"/>
    </row>
    <row r="423" ht="12.75">
      <c r="B423" s="52"/>
    </row>
    <row r="424" ht="12.75">
      <c r="B424" s="52"/>
    </row>
    <row r="425" ht="12.75">
      <c r="B425" s="52"/>
    </row>
    <row r="426" ht="12.75">
      <c r="B426" s="52"/>
    </row>
    <row r="427" ht="12.75">
      <c r="B427" s="52"/>
    </row>
    <row r="428" ht="12.75">
      <c r="B428" s="52"/>
    </row>
    <row r="429" ht="12.75">
      <c r="B429" s="52"/>
    </row>
    <row r="430" ht="12.75">
      <c r="B430" s="52"/>
    </row>
    <row r="431" ht="12.75">
      <c r="B431" s="52"/>
    </row>
    <row r="432" ht="12.75">
      <c r="B432" s="52"/>
    </row>
    <row r="433" ht="12.75">
      <c r="B433" s="52"/>
    </row>
    <row r="434" ht="12.75">
      <c r="B434" s="52"/>
    </row>
    <row r="435" ht="12.75">
      <c r="B435" s="52"/>
    </row>
    <row r="436" ht="12.75">
      <c r="B436" s="52"/>
    </row>
    <row r="437" ht="12.75">
      <c r="B437" s="52"/>
    </row>
    <row r="438" ht="12.75">
      <c r="B438" s="52"/>
    </row>
    <row r="439" ht="12.75">
      <c r="B439" s="52"/>
    </row>
    <row r="440" ht="12.75">
      <c r="B440" s="52"/>
    </row>
    <row r="441" ht="12.75">
      <c r="B441" s="52"/>
    </row>
    <row r="442" ht="12.75">
      <c r="B442" s="52"/>
    </row>
    <row r="443" ht="12.75">
      <c r="B443" s="52"/>
    </row>
    <row r="444" ht="12.75">
      <c r="B444" s="52"/>
    </row>
    <row r="445" ht="12.75">
      <c r="B445" s="52"/>
    </row>
    <row r="446" ht="12.75">
      <c r="B446" s="52"/>
    </row>
    <row r="447" ht="12.75">
      <c r="B447" s="52"/>
    </row>
    <row r="448" ht="12.75">
      <c r="B448" s="52"/>
    </row>
    <row r="449" ht="12.75">
      <c r="B449" s="52"/>
    </row>
    <row r="450" ht="12.75">
      <c r="B450" s="52"/>
    </row>
    <row r="451" ht="12.75">
      <c r="B451" s="52"/>
    </row>
    <row r="452" ht="12.75">
      <c r="B452" s="52"/>
    </row>
    <row r="453" ht="12.75">
      <c r="B453" s="52"/>
    </row>
    <row r="454" ht="12.75">
      <c r="B454" s="52"/>
    </row>
    <row r="455" ht="12.75">
      <c r="B455" s="52"/>
    </row>
    <row r="456" ht="12.75">
      <c r="B456" s="52"/>
    </row>
    <row r="457" ht="12.75">
      <c r="B457" s="52"/>
    </row>
    <row r="458" ht="12.75">
      <c r="B458" s="52"/>
    </row>
    <row r="459" ht="12.75">
      <c r="B459" s="52"/>
    </row>
    <row r="460" ht="12.75">
      <c r="B460" s="52"/>
    </row>
    <row r="461" ht="12.75">
      <c r="B461" s="52"/>
    </row>
    <row r="462" ht="12.75">
      <c r="B462" s="52"/>
    </row>
    <row r="463" ht="12.75">
      <c r="B463" s="52"/>
    </row>
    <row r="464" ht="12.75">
      <c r="B464" s="52"/>
    </row>
    <row r="465" ht="12.75">
      <c r="B465" s="52"/>
    </row>
    <row r="466" ht="12.75">
      <c r="B466" s="52"/>
    </row>
    <row r="467" ht="12.75">
      <c r="B467" s="52"/>
    </row>
    <row r="468" ht="12.75">
      <c r="B468" s="52"/>
    </row>
    <row r="469" ht="12.75">
      <c r="B469" s="52"/>
    </row>
    <row r="470" ht="12.75">
      <c r="B470" s="52"/>
    </row>
    <row r="471" ht="12.75">
      <c r="B471" s="52"/>
    </row>
    <row r="472" ht="12.75">
      <c r="B472" s="52"/>
    </row>
    <row r="473" ht="12.75">
      <c r="B473" s="52"/>
    </row>
    <row r="474" ht="12.75">
      <c r="B474" s="52"/>
    </row>
    <row r="475" ht="12.75">
      <c r="B475" s="52"/>
    </row>
    <row r="476" ht="12.75">
      <c r="B476" s="52"/>
    </row>
    <row r="477" ht="12.75">
      <c r="B477" s="52"/>
    </row>
    <row r="478" ht="12.75">
      <c r="B478" s="52"/>
    </row>
    <row r="479" ht="12.75">
      <c r="B479" s="52"/>
    </row>
    <row r="480" ht="12.75">
      <c r="B480" s="52"/>
    </row>
    <row r="481" ht="12.75">
      <c r="B481" s="52"/>
    </row>
    <row r="482" ht="12.75">
      <c r="B482" s="52"/>
    </row>
    <row r="483" ht="12.75">
      <c r="B483" s="52"/>
    </row>
    <row r="484" ht="12.75">
      <c r="B484" s="52"/>
    </row>
    <row r="485" ht="12.75">
      <c r="B485" s="52"/>
    </row>
    <row r="486" ht="12.75">
      <c r="B486" s="52"/>
    </row>
    <row r="487" ht="12.75">
      <c r="B487" s="52"/>
    </row>
    <row r="488" ht="12.75">
      <c r="B488" s="52"/>
    </row>
    <row r="489" ht="12.75">
      <c r="B489" s="52"/>
    </row>
    <row r="490" ht="12.75">
      <c r="B490" s="52"/>
    </row>
    <row r="491" ht="12.75">
      <c r="B491" s="52"/>
    </row>
    <row r="492" ht="12.75">
      <c r="B492" s="52"/>
    </row>
    <row r="493" ht="12.75">
      <c r="B493" s="52"/>
    </row>
    <row r="494" ht="12.75">
      <c r="B494" s="52"/>
    </row>
    <row r="495" ht="12.75">
      <c r="B495" s="52"/>
    </row>
    <row r="496" ht="12.75">
      <c r="B496" s="52"/>
    </row>
    <row r="497" ht="12.75">
      <c r="B497" s="52"/>
    </row>
    <row r="498" ht="12.75">
      <c r="B498" s="52"/>
    </row>
    <row r="499" ht="12.75">
      <c r="B499" s="52"/>
    </row>
    <row r="500" ht="12.75">
      <c r="B500" s="52"/>
    </row>
    <row r="501" ht="12.75">
      <c r="B501" s="52"/>
    </row>
    <row r="502" ht="12.75">
      <c r="B502" s="52"/>
    </row>
    <row r="503" ht="12.75">
      <c r="B503" s="52"/>
    </row>
    <row r="504" ht="12.75">
      <c r="B504" s="52"/>
    </row>
    <row r="505" ht="12.75">
      <c r="B505" s="52"/>
    </row>
    <row r="506" ht="12.75">
      <c r="B506" s="52"/>
    </row>
    <row r="507" ht="12.75">
      <c r="B507" s="52"/>
    </row>
    <row r="508" ht="12.75">
      <c r="B508" s="52"/>
    </row>
    <row r="509" ht="12.75">
      <c r="B509" s="52"/>
    </row>
    <row r="510" ht="12.75">
      <c r="B510" s="52"/>
    </row>
    <row r="511" ht="12.75">
      <c r="B511" s="52"/>
    </row>
    <row r="512" ht="12.75">
      <c r="B512" s="52"/>
    </row>
    <row r="513" ht="12.75">
      <c r="B513" s="52"/>
    </row>
    <row r="514" ht="12.75">
      <c r="B514" s="52"/>
    </row>
    <row r="515" ht="12.75">
      <c r="B515" s="52"/>
    </row>
    <row r="516" ht="12.75">
      <c r="B516" s="52"/>
    </row>
    <row r="517" ht="12.75">
      <c r="B517" s="52"/>
    </row>
    <row r="518" ht="12.75">
      <c r="B518" s="52"/>
    </row>
    <row r="519" ht="12.75">
      <c r="B519" s="52"/>
    </row>
    <row r="520" ht="12.75">
      <c r="B520" s="52"/>
    </row>
    <row r="521" ht="12.75">
      <c r="B521" s="52"/>
    </row>
    <row r="522" ht="12.75">
      <c r="B522" s="52"/>
    </row>
    <row r="523" ht="12.75">
      <c r="B523" s="52"/>
    </row>
    <row r="524" ht="12.75">
      <c r="B524" s="52"/>
    </row>
    <row r="525" ht="12.75">
      <c r="B525" s="52"/>
    </row>
    <row r="526" ht="12.75">
      <c r="B526" s="52"/>
    </row>
    <row r="527" ht="12.75">
      <c r="B527" s="52"/>
    </row>
    <row r="528" ht="12.75">
      <c r="B528" s="52"/>
    </row>
    <row r="529" ht="12.75">
      <c r="B529" s="52"/>
    </row>
    <row r="530" ht="12.75">
      <c r="B530" s="52"/>
    </row>
    <row r="531" ht="12.75">
      <c r="B531" s="52"/>
    </row>
    <row r="532" ht="12.75">
      <c r="B532" s="52"/>
    </row>
    <row r="533" ht="12.75">
      <c r="B533" s="52"/>
    </row>
    <row r="534" ht="12.75">
      <c r="B534" s="52"/>
    </row>
    <row r="535" ht="12.75">
      <c r="B535" s="52"/>
    </row>
    <row r="536" ht="12.75">
      <c r="B536" s="52"/>
    </row>
    <row r="537" ht="12.75">
      <c r="B537" s="52"/>
    </row>
    <row r="538" ht="12.75">
      <c r="B538" s="52"/>
    </row>
    <row r="539" ht="12.75">
      <c r="B539" s="52"/>
    </row>
    <row r="540" ht="12.75">
      <c r="B540" s="52"/>
    </row>
    <row r="541" ht="12.75">
      <c r="B541" s="52"/>
    </row>
    <row r="542" ht="12.75">
      <c r="B542" s="52"/>
    </row>
    <row r="543" ht="12.75">
      <c r="B543" s="52"/>
    </row>
    <row r="544" ht="12.75">
      <c r="B544" s="52"/>
    </row>
    <row r="545" ht="12.75">
      <c r="B545" s="52"/>
    </row>
    <row r="546" ht="12.75">
      <c r="B546" s="52"/>
    </row>
    <row r="547" ht="12.75">
      <c r="B547" s="52"/>
    </row>
    <row r="548" ht="12.75">
      <c r="B548" s="52"/>
    </row>
    <row r="549" ht="12.75">
      <c r="B549" s="52"/>
    </row>
    <row r="550" ht="12.75">
      <c r="B550" s="52"/>
    </row>
    <row r="551" ht="12.75">
      <c r="B551" s="52"/>
    </row>
    <row r="552" ht="12.75">
      <c r="B552" s="52"/>
    </row>
    <row r="553" ht="12.75">
      <c r="B553" s="52"/>
    </row>
    <row r="554" ht="12.75">
      <c r="B554" s="52"/>
    </row>
    <row r="555" ht="12.75">
      <c r="B555" s="52"/>
    </row>
    <row r="556" ht="12.75">
      <c r="B556" s="52"/>
    </row>
    <row r="557" ht="12.75">
      <c r="B557" s="52"/>
    </row>
    <row r="558" ht="12.75">
      <c r="B558" s="52"/>
    </row>
    <row r="559" ht="12.75">
      <c r="B559" s="52"/>
    </row>
    <row r="560" ht="12.75">
      <c r="B560" s="52"/>
    </row>
    <row r="561" ht="12.75">
      <c r="B561" s="52"/>
    </row>
    <row r="562" ht="12.75">
      <c r="B562" s="52"/>
    </row>
    <row r="563" ht="12.75">
      <c r="B563" s="52"/>
    </row>
    <row r="564" ht="12.75">
      <c r="B564" s="52"/>
    </row>
    <row r="565" ht="12.75">
      <c r="B565" s="52"/>
    </row>
    <row r="566" ht="12.75">
      <c r="B566" s="52"/>
    </row>
    <row r="567" ht="12.75">
      <c r="B567" s="52"/>
    </row>
    <row r="568" ht="12.75">
      <c r="B568" s="52"/>
    </row>
    <row r="569" ht="12.75">
      <c r="B569" s="52"/>
    </row>
    <row r="570" ht="12.75">
      <c r="B570" s="52"/>
    </row>
    <row r="571" ht="12.75">
      <c r="B571" s="52"/>
    </row>
    <row r="572" ht="12.75">
      <c r="B572" s="52"/>
    </row>
    <row r="573" ht="12.75">
      <c r="B573" s="52"/>
    </row>
    <row r="574" ht="12.75">
      <c r="B574" s="52"/>
    </row>
    <row r="575" ht="12.75">
      <c r="B575" s="52"/>
    </row>
    <row r="576" ht="12.75">
      <c r="B576" s="52"/>
    </row>
    <row r="577" ht="12.75">
      <c r="B577" s="52"/>
    </row>
    <row r="578" ht="12.75">
      <c r="B578" s="52"/>
    </row>
    <row r="579" ht="12.75">
      <c r="B579" s="52"/>
    </row>
    <row r="580" ht="12.75">
      <c r="B580" s="52"/>
    </row>
    <row r="581" ht="12.75">
      <c r="B581" s="52"/>
    </row>
    <row r="582" ht="12.75">
      <c r="B582" s="52"/>
    </row>
    <row r="583" ht="12.75">
      <c r="B583" s="52"/>
    </row>
    <row r="584" ht="12.75">
      <c r="B584" s="52"/>
    </row>
    <row r="585" ht="12.75">
      <c r="B585" s="52"/>
    </row>
  </sheetData>
  <sheetProtection sheet="1" selectLockedCells="1"/>
  <mergeCells count="11">
    <mergeCell ref="Q13:R13"/>
    <mergeCell ref="Q14:R14"/>
    <mergeCell ref="Q15:R15"/>
    <mergeCell ref="Q16:R16"/>
    <mergeCell ref="D21:J21"/>
    <mergeCell ref="D22:J22"/>
    <mergeCell ref="D23:J23"/>
    <mergeCell ref="D24:J24"/>
    <mergeCell ref="C13:E13"/>
    <mergeCell ref="C15:J15"/>
    <mergeCell ref="C16:J16"/>
  </mergeCells>
  <conditionalFormatting sqref="C20">
    <cfRule type="cellIs" priority="1" dxfId="6" operator="lessThan" stopIfTrue="1">
      <formula>1</formula>
    </cfRule>
  </conditionalFormatting>
  <conditionalFormatting sqref="W20:W25">
    <cfRule type="cellIs" priority="2" dxfId="6" operator="equal" stopIfTrue="1">
      <formula>"Verein 1"</formula>
    </cfRule>
  </conditionalFormatting>
  <conditionalFormatting sqref="C13:E13">
    <cfRule type="cellIs" priority="4" dxfId="6" operator="equal" stopIfTrue="1">
      <formula>$F$13</formula>
    </cfRule>
  </conditionalFormatting>
  <conditionalFormatting sqref="C15">
    <cfRule type="cellIs" priority="5" dxfId="6" operator="equal" stopIfTrue="1">
      <formula>$L$15</formula>
    </cfRule>
  </conditionalFormatting>
  <conditionalFormatting sqref="C16">
    <cfRule type="cellIs" priority="6" dxfId="6" operator="equal" stopIfTrue="1">
      <formula>$L$16</formula>
    </cfRule>
  </conditionalFormatting>
  <conditionalFormatting sqref="Q13:S16">
    <cfRule type="cellIs" priority="7" dxfId="6" operator="equal" stopIfTrue="1">
      <formula>$T$13</formula>
    </cfRule>
  </conditionalFormatting>
  <conditionalFormatting sqref="D23:J24">
    <cfRule type="cellIs" priority="8" dxfId="6" operator="equal" stopIfTrue="1">
      <formula>$K$20</formula>
    </cfRule>
  </conditionalFormatting>
  <conditionalFormatting sqref="D21:J22">
    <cfRule type="cellIs" priority="10" dxfId="6" operator="lessThan" stopIfTrue="1">
      <formula>"0"</formula>
    </cfRule>
  </conditionalFormatting>
  <dataValidations count="2">
    <dataValidation type="whole" allowBlank="1" showInputMessage="1" showErrorMessage="1" sqref="Q14:R14">
      <formula1>10</formula1>
      <formula2>15</formula2>
    </dataValidation>
    <dataValidation type="list" allowBlank="1" showInputMessage="1" showErrorMessage="1" sqref="C18">
      <formula1>"?, F, F1, F2, G, G1, G2"</formula1>
    </dataValidation>
  </dataValidations>
  <hyperlinks>
    <hyperlink ref="N27" r:id="rId1" display="fussball@kabis-online.de"/>
  </hyperlinks>
  <printOptions/>
  <pageMargins left="0.5905511811023623" right="0.1968503937007874" top="0.3937007874015748" bottom="0.3937007874015748" header="0.5118110236220472" footer="0.5118110236220472"/>
  <pageSetup horizontalDpi="300" verticalDpi="3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AB27"/>
  <sheetViews>
    <sheetView showGridLines="0" showZeros="0" zoomScalePageLayoutView="0" workbookViewId="0" topLeftCell="A1">
      <selection activeCell="D14" sqref="D14:K14"/>
    </sheetView>
  </sheetViews>
  <sheetFormatPr defaultColWidth="12.421875" defaultRowHeight="12.75"/>
  <cols>
    <col min="1" max="1" width="2.7109375" style="1" customWidth="1"/>
    <col min="2" max="3" width="4.7109375" style="1" customWidth="1"/>
    <col min="4" max="4" width="5.7109375" style="1" customWidth="1"/>
    <col min="5" max="5" width="2.140625" style="26" customWidth="1"/>
    <col min="6" max="6" width="5.7109375" style="33" customWidth="1"/>
    <col min="7" max="13" width="3.7109375" style="1" customWidth="1"/>
    <col min="14" max="19" width="3.7109375" style="26" customWidth="1"/>
    <col min="20" max="21" width="3.7109375" style="1" customWidth="1"/>
    <col min="22" max="22" width="5.7109375" style="1" customWidth="1"/>
    <col min="23" max="23" width="2.00390625" style="1" customWidth="1"/>
    <col min="24" max="24" width="4.7109375" style="35" customWidth="1"/>
    <col min="25" max="25" width="2.7109375" style="1" customWidth="1"/>
    <col min="26" max="27" width="12.421875" style="1" hidden="1" customWidth="1"/>
    <col min="28" max="16384" width="12.421875" style="1" customWidth="1"/>
  </cols>
  <sheetData>
    <row r="1" spans="5:27" s="17" customFormat="1" ht="15.75">
      <c r="E1" s="25"/>
      <c r="F1" s="32"/>
      <c r="M1" s="25"/>
      <c r="N1" s="25"/>
      <c r="O1" s="25"/>
      <c r="P1" s="25"/>
      <c r="Q1" s="25"/>
      <c r="R1" s="25"/>
      <c r="S1" s="18"/>
      <c r="T1" s="18"/>
      <c r="U1" s="18"/>
      <c r="V1" s="18"/>
      <c r="W1" s="34"/>
      <c r="X1" s="18"/>
      <c r="Z1" s="1" t="s">
        <v>40</v>
      </c>
      <c r="AA1" s="1" t="s">
        <v>41</v>
      </c>
    </row>
    <row r="2" spans="3:27" s="17" customFormat="1" ht="16.5" thickBot="1">
      <c r="C2" s="81" t="s">
        <v>36</v>
      </c>
      <c r="D2"/>
      <c r="E2" s="25"/>
      <c r="F2" s="32"/>
      <c r="M2" s="25"/>
      <c r="N2" s="25"/>
      <c r="O2" s="25"/>
      <c r="P2" s="25"/>
      <c r="Q2" s="25"/>
      <c r="R2" s="25"/>
      <c r="S2" s="18"/>
      <c r="T2" s="18"/>
      <c r="U2" s="18"/>
      <c r="V2" s="18"/>
      <c r="W2" s="34"/>
      <c r="X2" s="18"/>
      <c r="Z2" t="str">
        <f>Eingabe!V21</f>
        <v>A</v>
      </c>
      <c r="AA2" t="str">
        <f>Eingabe!W21</f>
        <v>  (A)</v>
      </c>
    </row>
    <row r="3" spans="3:27" s="17" customFormat="1" ht="16.5" thickBot="1">
      <c r="C3" s="82" t="s">
        <v>37</v>
      </c>
      <c r="E3" s="25"/>
      <c r="F3" s="140" t="s">
        <v>40</v>
      </c>
      <c r="H3" s="24" t="str">
        <f>VLOOKUP(F3,Z1:AA6,2,0)</f>
        <v>für Turnierleitung</v>
      </c>
      <c r="M3" s="25"/>
      <c r="N3" s="25"/>
      <c r="O3" s="25"/>
      <c r="P3" s="25"/>
      <c r="Q3" s="25"/>
      <c r="R3" s="25"/>
      <c r="S3" s="18"/>
      <c r="T3" s="18"/>
      <c r="U3" s="18"/>
      <c r="V3" s="18"/>
      <c r="W3" s="34"/>
      <c r="X3" s="18"/>
      <c r="Z3" t="str">
        <f>Eingabe!V22</f>
        <v>B</v>
      </c>
      <c r="AA3" t="str">
        <f>Eingabe!W22</f>
        <v> (B)</v>
      </c>
    </row>
    <row r="4" spans="5:27" s="17" customFormat="1" ht="15.75">
      <c r="E4" s="25"/>
      <c r="F4" s="32"/>
      <c r="G4" s="19"/>
      <c r="H4" s="19"/>
      <c r="I4" s="19"/>
      <c r="J4" s="19"/>
      <c r="K4" s="19"/>
      <c r="L4" s="19"/>
      <c r="M4" s="25"/>
      <c r="N4" s="25"/>
      <c r="O4" s="25"/>
      <c r="P4" s="25"/>
      <c r="Q4" s="25"/>
      <c r="R4" s="25"/>
      <c r="S4" s="18"/>
      <c r="T4" s="18"/>
      <c r="U4" s="18"/>
      <c r="V4" s="18"/>
      <c r="W4" s="34"/>
      <c r="X4" s="18"/>
      <c r="Z4" t="str">
        <f>Eingabe!V23</f>
        <v>C</v>
      </c>
      <c r="AA4" t="str">
        <f>Eingabe!W23</f>
        <v> (C)</v>
      </c>
    </row>
    <row r="5" spans="2:27" ht="15.75">
      <c r="B5" s="4" t="s">
        <v>12</v>
      </c>
      <c r="F5" s="105" t="str">
        <f>CONCATENATE(Eingabe!C18,"-Junioren")</f>
        <v>?-Junioren</v>
      </c>
      <c r="G5" s="24"/>
      <c r="H5" s="24"/>
      <c r="I5" s="24"/>
      <c r="J5" s="24"/>
      <c r="K5" s="24"/>
      <c r="L5" s="104" t="str">
        <f>IF(F3="TL",H3," ")</f>
        <v>für Turnierleitung</v>
      </c>
      <c r="M5" s="24"/>
      <c r="N5" s="24"/>
      <c r="O5" s="24"/>
      <c r="P5" s="24"/>
      <c r="Q5" s="1"/>
      <c r="R5"/>
      <c r="S5"/>
      <c r="Y5" s="26"/>
      <c r="Z5" t="str">
        <f>Eingabe!V24</f>
        <v>D</v>
      </c>
      <c r="AA5" t="str">
        <f>Eingabe!W24</f>
        <v> (D)</v>
      </c>
    </row>
    <row r="6" spans="6:27" ht="15"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1"/>
      <c r="R6"/>
      <c r="S6"/>
      <c r="T6"/>
      <c r="U6"/>
      <c r="V6"/>
      <c r="W6"/>
      <c r="X6" s="1"/>
      <c r="Y6" s="26"/>
      <c r="Z6"/>
      <c r="AA6"/>
    </row>
    <row r="7" spans="2:28" ht="15.75">
      <c r="B7" s="174" t="s">
        <v>33</v>
      </c>
      <c r="C7" s="174"/>
      <c r="D7" s="174"/>
      <c r="E7" s="174"/>
      <c r="F7" s="174"/>
      <c r="G7" s="24"/>
      <c r="H7" s="24"/>
      <c r="I7" s="24"/>
      <c r="J7" s="24"/>
      <c r="K7" s="24"/>
      <c r="L7" s="99" t="str">
        <f>CONCATENATE(Eingabe!P14," ",Eingabe!Q14," ",Eingabe!S14)</f>
        <v>Spielzeit: 12 Min.</v>
      </c>
      <c r="M7" s="24"/>
      <c r="N7" s="24"/>
      <c r="O7" s="24"/>
      <c r="P7" s="24"/>
      <c r="Q7" s="18"/>
      <c r="R7" s="18"/>
      <c r="S7" s="18"/>
      <c r="T7" s="18"/>
      <c r="U7" s="18"/>
      <c r="V7" s="18"/>
      <c r="W7" s="18"/>
      <c r="Y7" s="43"/>
      <c r="Z7"/>
      <c r="AA7"/>
      <c r="AB7"/>
    </row>
    <row r="8" spans="7:27" ht="15">
      <c r="G8" s="33"/>
      <c r="H8" s="33"/>
      <c r="I8" s="33"/>
      <c r="J8" s="33"/>
      <c r="K8" s="33"/>
      <c r="N8" s="1"/>
      <c r="O8" s="1"/>
      <c r="P8" s="1"/>
      <c r="T8" s="26"/>
      <c r="U8" s="26"/>
      <c r="V8" s="26"/>
      <c r="W8" s="35"/>
      <c r="X8" s="1"/>
      <c r="Y8" s="26"/>
      <c r="Z8"/>
      <c r="AA8"/>
    </row>
    <row r="9" spans="2:27" s="9" customFormat="1" ht="9" customHeight="1">
      <c r="B9" s="70"/>
      <c r="C9" s="71"/>
      <c r="D9" s="71"/>
      <c r="E9" s="71"/>
      <c r="F9" s="71"/>
      <c r="G9" s="72"/>
      <c r="H9" s="73"/>
      <c r="I9" s="73"/>
      <c r="J9" s="73"/>
      <c r="K9" s="73"/>
      <c r="L9" s="74" t="s">
        <v>18</v>
      </c>
      <c r="M9" s="75"/>
      <c r="N9" s="75"/>
      <c r="O9" s="75"/>
      <c r="P9" s="75"/>
      <c r="Q9" s="76" t="s">
        <v>17</v>
      </c>
      <c r="R9" s="77"/>
      <c r="S9" s="77"/>
      <c r="T9" s="77"/>
      <c r="U9" s="78"/>
      <c r="V9" s="156" t="s">
        <v>31</v>
      </c>
      <c r="W9" s="157"/>
      <c r="X9" s="158"/>
      <c r="Y9" s="40"/>
      <c r="Z9"/>
      <c r="AA9"/>
    </row>
    <row r="10" spans="2:27" s="23" customFormat="1" ht="11.25" customHeight="1">
      <c r="B10" s="79"/>
      <c r="C10" s="115" t="str">
        <f>IF($F$3="TL","A|M"," ")</f>
        <v>A|M</v>
      </c>
      <c r="D10" s="64" t="s">
        <v>0</v>
      </c>
      <c r="E10" s="64"/>
      <c r="F10" s="64"/>
      <c r="G10" s="80"/>
      <c r="H10" s="65"/>
      <c r="I10" s="65"/>
      <c r="J10" s="65"/>
      <c r="K10" s="65"/>
      <c r="L10" s="66" t="s">
        <v>27</v>
      </c>
      <c r="M10" s="66" t="s">
        <v>28</v>
      </c>
      <c r="N10" s="66" t="s">
        <v>29</v>
      </c>
      <c r="O10" s="66"/>
      <c r="P10" s="66"/>
      <c r="Q10" s="66" t="s">
        <v>27</v>
      </c>
      <c r="R10" s="66" t="s">
        <v>28</v>
      </c>
      <c r="S10" s="66" t="s">
        <v>29</v>
      </c>
      <c r="T10" s="66"/>
      <c r="U10" s="66"/>
      <c r="V10" s="67" t="s">
        <v>18</v>
      </c>
      <c r="W10" s="68" t="s">
        <v>32</v>
      </c>
      <c r="X10" s="69" t="s">
        <v>30</v>
      </c>
      <c r="Y10" s="29"/>
      <c r="Z10"/>
      <c r="AA10"/>
    </row>
    <row r="11" spans="2:27" ht="15">
      <c r="B11" s="2" t="str">
        <f>Eingabe!C21</f>
        <v>A</v>
      </c>
      <c r="C11" s="2" t="str">
        <f>IF($F$3="TL","|"," ")</f>
        <v>|</v>
      </c>
      <c r="D11" s="163" t="str">
        <f>IF(Eingabe!W21&gt;0,Eingabe!W21," ")</f>
        <v>  (A)</v>
      </c>
      <c r="E11" s="160"/>
      <c r="F11" s="160"/>
      <c r="G11" s="160"/>
      <c r="H11" s="160"/>
      <c r="I11" s="160"/>
      <c r="J11" s="160"/>
      <c r="K11" s="164"/>
      <c r="L11" s="41"/>
      <c r="M11" s="41"/>
      <c r="N11" s="41"/>
      <c r="O11" s="42"/>
      <c r="P11" s="42"/>
      <c r="Q11" s="41"/>
      <c r="R11" s="41"/>
      <c r="S11" s="41"/>
      <c r="T11" s="42"/>
      <c r="U11" s="42"/>
      <c r="V11" s="37"/>
      <c r="W11" s="36" t="s">
        <v>32</v>
      </c>
      <c r="X11" s="38"/>
      <c r="Y11" s="27"/>
      <c r="Z11"/>
      <c r="AA11"/>
    </row>
    <row r="12" spans="2:27" ht="15">
      <c r="B12" s="2" t="str">
        <f>Eingabe!C22</f>
        <v>B</v>
      </c>
      <c r="C12" s="2" t="str">
        <f>IF($F$3="TL","|"," ")</f>
        <v>|</v>
      </c>
      <c r="D12" s="163" t="str">
        <f>IF(Eingabe!W22&gt;0,Eingabe!W22," ")</f>
        <v> (B)</v>
      </c>
      <c r="E12" s="160"/>
      <c r="F12" s="160"/>
      <c r="G12" s="160"/>
      <c r="H12" s="160"/>
      <c r="I12" s="160"/>
      <c r="J12" s="160"/>
      <c r="K12" s="164"/>
      <c r="L12" s="41"/>
      <c r="M12" s="41"/>
      <c r="N12" s="41"/>
      <c r="O12" s="42"/>
      <c r="P12" s="42"/>
      <c r="Q12" s="41"/>
      <c r="R12" s="41"/>
      <c r="S12" s="41"/>
      <c r="T12" s="42"/>
      <c r="U12" s="42"/>
      <c r="V12" s="37"/>
      <c r="W12" s="36" t="s">
        <v>32</v>
      </c>
      <c r="X12" s="38"/>
      <c r="Y12" s="28"/>
      <c r="Z12"/>
      <c r="AA12"/>
    </row>
    <row r="13" spans="2:27" ht="15">
      <c r="B13" s="2" t="str">
        <f>Eingabe!C23</f>
        <v>C</v>
      </c>
      <c r="C13" s="2" t="str">
        <f>IF($F$3="TL","|"," ")</f>
        <v>|</v>
      </c>
      <c r="D13" s="163" t="str">
        <f>IF(Eingabe!W23&gt;0,Eingabe!W23," ")</f>
        <v> (C)</v>
      </c>
      <c r="E13" s="160"/>
      <c r="F13" s="160"/>
      <c r="G13" s="160"/>
      <c r="H13" s="160"/>
      <c r="I13" s="160"/>
      <c r="J13" s="160"/>
      <c r="K13" s="164"/>
      <c r="L13" s="41"/>
      <c r="M13" s="41"/>
      <c r="N13" s="41"/>
      <c r="O13" s="42"/>
      <c r="P13" s="42"/>
      <c r="Q13" s="41"/>
      <c r="R13" s="41"/>
      <c r="S13" s="41"/>
      <c r="T13" s="42"/>
      <c r="U13" s="42"/>
      <c r="V13" s="37"/>
      <c r="W13" s="36" t="s">
        <v>32</v>
      </c>
      <c r="X13" s="38"/>
      <c r="Y13" s="28"/>
      <c r="Z13" s="22"/>
      <c r="AA13" s="22"/>
    </row>
    <row r="14" spans="2:27" ht="15">
      <c r="B14" s="2" t="str">
        <f>Eingabe!C24</f>
        <v>D</v>
      </c>
      <c r="C14" s="2" t="str">
        <f>IF($F$3="TL","|"," ")</f>
        <v>|</v>
      </c>
      <c r="D14" s="163" t="str">
        <f>IF(Eingabe!W24&gt;0,Eingabe!W24," ")</f>
        <v> (D)</v>
      </c>
      <c r="E14" s="160"/>
      <c r="F14" s="160"/>
      <c r="G14" s="160"/>
      <c r="H14" s="160"/>
      <c r="I14" s="160"/>
      <c r="J14" s="160"/>
      <c r="K14" s="164"/>
      <c r="L14" s="41"/>
      <c r="M14" s="41"/>
      <c r="N14" s="41"/>
      <c r="O14" s="42"/>
      <c r="P14" s="42"/>
      <c r="Q14" s="41"/>
      <c r="R14" s="41"/>
      <c r="S14" s="41"/>
      <c r="T14" s="42"/>
      <c r="U14" s="42"/>
      <c r="V14" s="37"/>
      <c r="W14" s="36" t="s">
        <v>32</v>
      </c>
      <c r="X14" s="38"/>
      <c r="Y14" s="28"/>
      <c r="Z14" s="22"/>
      <c r="AA14" s="22"/>
    </row>
    <row r="15" spans="3:27" ht="15">
      <c r="C15" s="116" t="str">
        <f>IF($F$3="TL"," A=Anwesend | M=Mannschaftsliste erhalten"," ")</f>
        <v> A=Anwesend | M=Mannschaftsliste erhalten</v>
      </c>
      <c r="G15" s="33"/>
      <c r="H15" s="33"/>
      <c r="I15" s="33"/>
      <c r="J15" s="33"/>
      <c r="K15" s="33"/>
      <c r="N15" s="1"/>
      <c r="O15" s="1"/>
      <c r="P15" s="1"/>
      <c r="T15" s="26"/>
      <c r="U15" s="26"/>
      <c r="V15" s="26"/>
      <c r="W15" s="35"/>
      <c r="X15" s="1"/>
      <c r="Y15" s="28"/>
      <c r="Z15" s="22"/>
      <c r="AA15" s="22"/>
    </row>
    <row r="16" spans="10:27" ht="15">
      <c r="J16" s="33"/>
      <c r="K16" s="33"/>
      <c r="N16" s="1"/>
      <c r="O16" s="1"/>
      <c r="P16" s="1"/>
      <c r="T16" s="26"/>
      <c r="U16" s="26"/>
      <c r="V16" s="26"/>
      <c r="W16" s="35"/>
      <c r="X16" s="1"/>
      <c r="Y16" s="28"/>
      <c r="Z16" s="22"/>
      <c r="AA16" s="22"/>
    </row>
    <row r="17" spans="7:27" ht="15">
      <c r="G17" s="33"/>
      <c r="H17" s="33"/>
      <c r="I17" s="33"/>
      <c r="J17" s="33"/>
      <c r="K17" s="33"/>
      <c r="N17" s="1"/>
      <c r="O17" s="1"/>
      <c r="P17" s="1"/>
      <c r="T17" s="26"/>
      <c r="U17" s="26"/>
      <c r="V17" s="26"/>
      <c r="W17" s="35"/>
      <c r="X17" s="1"/>
      <c r="Y17" s="28"/>
      <c r="Z17" s="22"/>
      <c r="AA17" s="22"/>
    </row>
    <row r="18" spans="6:25" ht="15.75">
      <c r="F18" s="63"/>
      <c r="G18" s="33"/>
      <c r="H18" s="33"/>
      <c r="I18" s="33"/>
      <c r="J18" s="33"/>
      <c r="K18" s="33"/>
      <c r="N18" s="1"/>
      <c r="O18" s="1"/>
      <c r="P18" s="1"/>
      <c r="T18" s="26"/>
      <c r="U18" s="26"/>
      <c r="V18" s="26"/>
      <c r="W18" s="35"/>
      <c r="X18" s="1"/>
      <c r="Y18" s="28"/>
    </row>
    <row r="19" spans="6:27" ht="15.75">
      <c r="F19" s="63"/>
      <c r="G19" s="33"/>
      <c r="H19" s="33"/>
      <c r="I19" s="33"/>
      <c r="J19" s="33"/>
      <c r="K19" s="33"/>
      <c r="N19" s="1"/>
      <c r="O19" s="1"/>
      <c r="P19" s="1"/>
      <c r="T19" s="26"/>
      <c r="U19" s="26"/>
      <c r="V19" s="26"/>
      <c r="W19" s="35"/>
      <c r="X19" s="1"/>
      <c r="Y19" s="28"/>
      <c r="Z19" s="9"/>
      <c r="AA19" s="9"/>
    </row>
    <row r="20" spans="7:24" ht="15">
      <c r="G20" s="33"/>
      <c r="H20" s="33"/>
      <c r="I20" s="33"/>
      <c r="J20" s="33"/>
      <c r="K20" s="33"/>
      <c r="N20" s="1"/>
      <c r="O20" s="1"/>
      <c r="P20" s="1"/>
      <c r="T20" s="26"/>
      <c r="U20" s="35"/>
      <c r="X20" s="26"/>
    </row>
    <row r="21" spans="2:27" s="9" customFormat="1" ht="15">
      <c r="B21" s="83" t="s">
        <v>5</v>
      </c>
      <c r="C21" s="83" t="s">
        <v>39</v>
      </c>
      <c r="D21" s="154" t="s">
        <v>19</v>
      </c>
      <c r="E21" s="154"/>
      <c r="F21" s="154"/>
      <c r="G21" s="168" t="s">
        <v>38</v>
      </c>
      <c r="H21" s="168"/>
      <c r="I21" s="168"/>
      <c r="J21" s="168"/>
      <c r="K21" s="168"/>
      <c r="L21" s="168"/>
      <c r="M21" s="168"/>
      <c r="N21" s="168"/>
      <c r="O21" s="168"/>
      <c r="P21" s="168"/>
      <c r="Q21" s="168"/>
      <c r="R21" s="168"/>
      <c r="S21" s="168"/>
      <c r="T21" s="168"/>
      <c r="U21" s="169"/>
      <c r="V21" s="154" t="s">
        <v>8</v>
      </c>
      <c r="W21" s="155"/>
      <c r="X21" s="155"/>
      <c r="Z21" s="1"/>
      <c r="AA21" s="1"/>
    </row>
    <row r="22" spans="2:24" ht="15">
      <c r="B22" s="108">
        <v>1</v>
      </c>
      <c r="C22" s="109">
        <v>1</v>
      </c>
      <c r="D22" s="110">
        <f>Eingabe!Q13</f>
        <v>0.4166666666666667</v>
      </c>
      <c r="E22" s="111" t="s">
        <v>6</v>
      </c>
      <c r="F22" s="112">
        <f>D22+Eingabe!Q14*0.000694444</f>
        <v>0.4249999946666667</v>
      </c>
      <c r="G22" s="159" t="str">
        <f>D11</f>
        <v>  (A)</v>
      </c>
      <c r="H22" s="160"/>
      <c r="I22" s="160"/>
      <c r="J22" s="160"/>
      <c r="K22" s="160"/>
      <c r="L22" s="160"/>
      <c r="M22" s="160"/>
      <c r="N22" s="111" t="s">
        <v>6</v>
      </c>
      <c r="O22" s="170" t="str">
        <f>D12</f>
        <v> (B)</v>
      </c>
      <c r="P22" s="160"/>
      <c r="Q22" s="160"/>
      <c r="R22" s="160"/>
      <c r="S22" s="160"/>
      <c r="T22" s="160"/>
      <c r="U22" s="164"/>
      <c r="V22" s="113"/>
      <c r="W22" s="111" t="s">
        <v>7</v>
      </c>
      <c r="X22" s="114"/>
    </row>
    <row r="23" spans="2:24" ht="15.75" thickBot="1">
      <c r="B23" s="107"/>
      <c r="C23" s="91">
        <v>2</v>
      </c>
      <c r="D23" s="92">
        <f>Eingabe!Q13</f>
        <v>0.4166666666666667</v>
      </c>
      <c r="E23" s="90" t="s">
        <v>6</v>
      </c>
      <c r="F23" s="93">
        <f>D23+Eingabe!Q14*0.000694444</f>
        <v>0.4249999946666667</v>
      </c>
      <c r="G23" s="171" t="str">
        <f>D13</f>
        <v> (C)</v>
      </c>
      <c r="H23" s="166"/>
      <c r="I23" s="166"/>
      <c r="J23" s="166"/>
      <c r="K23" s="166"/>
      <c r="L23" s="166"/>
      <c r="M23" s="166"/>
      <c r="N23" s="90" t="s">
        <v>6</v>
      </c>
      <c r="O23" s="165" t="str">
        <f>D14</f>
        <v> (D)</v>
      </c>
      <c r="P23" s="166"/>
      <c r="Q23" s="166"/>
      <c r="R23" s="166"/>
      <c r="S23" s="166"/>
      <c r="T23" s="166"/>
      <c r="U23" s="167"/>
      <c r="V23" s="94"/>
      <c r="W23" s="90" t="s">
        <v>7</v>
      </c>
      <c r="X23" s="95"/>
    </row>
    <row r="24" spans="2:24" ht="15.75" thickTop="1">
      <c r="B24" s="106">
        <v>2</v>
      </c>
      <c r="C24" s="85">
        <v>1</v>
      </c>
      <c r="D24" s="86">
        <f>F22+Eingabe!Q15*0.000694444</f>
        <v>0.43055554666666673</v>
      </c>
      <c r="E24" s="84" t="s">
        <v>6</v>
      </c>
      <c r="F24" s="87">
        <f>D24+Eingabe!Q14*0.000694444</f>
        <v>0.4388888746666667</v>
      </c>
      <c r="G24" s="161"/>
      <c r="H24" s="162"/>
      <c r="I24" s="162"/>
      <c r="J24" s="162"/>
      <c r="K24" s="162"/>
      <c r="L24" s="162"/>
      <c r="M24" s="162"/>
      <c r="N24" s="84" t="s">
        <v>6</v>
      </c>
      <c r="O24" s="172" t="str">
        <f>D11</f>
        <v>  (A)</v>
      </c>
      <c r="P24" s="162"/>
      <c r="Q24" s="162"/>
      <c r="R24" s="162"/>
      <c r="S24" s="162"/>
      <c r="T24" s="162"/>
      <c r="U24" s="173"/>
      <c r="V24" s="88"/>
      <c r="W24" s="84" t="s">
        <v>7</v>
      </c>
      <c r="X24" s="89"/>
    </row>
    <row r="25" spans="2:24" ht="15.75" thickBot="1">
      <c r="B25" s="107"/>
      <c r="C25" s="91">
        <v>2</v>
      </c>
      <c r="D25" s="92">
        <f>F23+Eingabe!Q15*0.000694444</f>
        <v>0.43055554666666673</v>
      </c>
      <c r="E25" s="90" t="s">
        <v>6</v>
      </c>
      <c r="F25" s="93">
        <f>D25+Eingabe!Q14*0.000694444</f>
        <v>0.4388888746666667</v>
      </c>
      <c r="G25" s="171" t="str">
        <f>D12</f>
        <v> (B)</v>
      </c>
      <c r="H25" s="166"/>
      <c r="I25" s="166"/>
      <c r="J25" s="166"/>
      <c r="K25" s="166"/>
      <c r="L25" s="166"/>
      <c r="M25" s="166"/>
      <c r="N25" s="90" t="s">
        <v>6</v>
      </c>
      <c r="O25" s="165" t="str">
        <f>D14</f>
        <v> (D)</v>
      </c>
      <c r="P25" s="166"/>
      <c r="Q25" s="166"/>
      <c r="R25" s="166"/>
      <c r="S25" s="166"/>
      <c r="T25" s="166"/>
      <c r="U25" s="167"/>
      <c r="V25" s="94"/>
      <c r="W25" s="90" t="s">
        <v>7</v>
      </c>
      <c r="X25" s="95"/>
    </row>
    <row r="26" spans="2:24" ht="15.75" thickTop="1">
      <c r="B26" s="106">
        <v>3</v>
      </c>
      <c r="C26" s="85">
        <v>1</v>
      </c>
      <c r="D26" s="86">
        <f>F24+Eingabe!Q16*0.000694444</f>
        <v>0.4444444266666667</v>
      </c>
      <c r="E26" s="84" t="s">
        <v>6</v>
      </c>
      <c r="F26" s="87">
        <f>D26+Eingabe!Q14*0.000694444</f>
        <v>0.4527777546666667</v>
      </c>
      <c r="G26" s="161" t="str">
        <f>D14</f>
        <v> (D)</v>
      </c>
      <c r="H26" s="162"/>
      <c r="I26" s="162"/>
      <c r="J26" s="162"/>
      <c r="K26" s="162"/>
      <c r="L26" s="162"/>
      <c r="M26" s="162"/>
      <c r="N26" s="84" t="s">
        <v>6</v>
      </c>
      <c r="O26" s="172" t="str">
        <f>D11</f>
        <v>  (A)</v>
      </c>
      <c r="P26" s="162"/>
      <c r="Q26" s="162"/>
      <c r="R26" s="162"/>
      <c r="S26" s="162"/>
      <c r="T26" s="162"/>
      <c r="U26" s="173"/>
      <c r="V26" s="88"/>
      <c r="W26" s="84" t="s">
        <v>7</v>
      </c>
      <c r="X26" s="89"/>
    </row>
    <row r="27" spans="2:24" ht="15.75" thickBot="1">
      <c r="B27" s="107"/>
      <c r="C27" s="91">
        <v>2</v>
      </c>
      <c r="D27" s="92">
        <f>F25+Eingabe!Q16*0.000694444</f>
        <v>0.4444444266666667</v>
      </c>
      <c r="E27" s="90" t="s">
        <v>6</v>
      </c>
      <c r="F27" s="93">
        <f>D27+Eingabe!Q14*0.000694444</f>
        <v>0.4527777546666667</v>
      </c>
      <c r="G27" s="171" t="str">
        <f>D12</f>
        <v> (B)</v>
      </c>
      <c r="H27" s="166"/>
      <c r="I27" s="166"/>
      <c r="J27" s="166"/>
      <c r="K27" s="166"/>
      <c r="L27" s="166"/>
      <c r="M27" s="166"/>
      <c r="N27" s="90" t="s">
        <v>6</v>
      </c>
      <c r="O27" s="165" t="str">
        <f>D13</f>
        <v> (C)</v>
      </c>
      <c r="P27" s="166"/>
      <c r="Q27" s="166"/>
      <c r="R27" s="166"/>
      <c r="S27" s="166"/>
      <c r="T27" s="166"/>
      <c r="U27" s="167"/>
      <c r="V27" s="94"/>
      <c r="W27" s="90" t="s">
        <v>7</v>
      </c>
      <c r="X27" s="95"/>
    </row>
    <row r="28" ht="15.75" thickTop="1"/>
    <row r="44" ht="15" hidden="1"/>
    <row r="45" ht="15" hidden="1"/>
    <row r="46" ht="15" hidden="1"/>
    <row r="47" ht="15" hidden="1"/>
    <row r="48" ht="15" hidden="1"/>
  </sheetData>
  <sheetProtection sheet="1" selectLockedCells="1" selectUnlockedCells="1"/>
  <mergeCells count="21">
    <mergeCell ref="O26:U26"/>
    <mergeCell ref="G26:M26"/>
    <mergeCell ref="B7:F7"/>
    <mergeCell ref="O23:U23"/>
    <mergeCell ref="O25:U25"/>
    <mergeCell ref="O27:U27"/>
    <mergeCell ref="D11:K11"/>
    <mergeCell ref="G21:U21"/>
    <mergeCell ref="D21:F21"/>
    <mergeCell ref="O22:U22"/>
    <mergeCell ref="D14:K14"/>
    <mergeCell ref="G23:M23"/>
    <mergeCell ref="G25:M25"/>
    <mergeCell ref="G27:M27"/>
    <mergeCell ref="O24:U24"/>
    <mergeCell ref="V21:X21"/>
    <mergeCell ref="V9:X9"/>
    <mergeCell ref="G22:M22"/>
    <mergeCell ref="G24:M24"/>
    <mergeCell ref="D13:K13"/>
    <mergeCell ref="D12:K12"/>
  </mergeCells>
  <conditionalFormatting sqref="O21:T21 E21:E27 G21:M21 V21 N21:N27">
    <cfRule type="cellIs" priority="1" dxfId="0" operator="equal" stopIfTrue="1">
      <formula>$Y$10</formula>
    </cfRule>
  </conditionalFormatting>
  <conditionalFormatting sqref="G22:M27 D11:K14 O22:U27">
    <cfRule type="cellIs" priority="3" dxfId="0" operator="equal" stopIfTrue="1">
      <formula>$H$3</formula>
    </cfRule>
  </conditionalFormatting>
  <conditionalFormatting sqref="C11:C14">
    <cfRule type="expression" priority="4" dxfId="14" stopIfTrue="1">
      <formula>$F$3="TL"</formula>
    </cfRule>
  </conditionalFormatting>
  <conditionalFormatting sqref="C15">
    <cfRule type="expression" priority="5" dxfId="2" stopIfTrue="1">
      <formula>$F$3="TL"</formula>
    </cfRule>
  </conditionalFormatting>
  <dataValidations count="1">
    <dataValidation type="list" allowBlank="1" showInputMessage="1" showErrorMessage="1" sqref="F3">
      <formula1>$Z$1:$Z$5</formula1>
    </dataValidation>
  </dataValidations>
  <printOptions/>
  <pageMargins left="0.7086614173228347" right="0.15748031496062992" top="0.3937007874015748" bottom="0.6692913385826772" header="0.5118110236220472" footer="0.5118110236220472"/>
  <pageSetup horizontalDpi="600" verticalDpi="600" orientation="portrait" paperSize="9" r:id="rId1"/>
  <headerFooter alignWithMargins="0">
    <oddFooter>&amp;L&amp;F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AB28"/>
  <sheetViews>
    <sheetView showGridLines="0" showZeros="0" zoomScalePageLayoutView="0" workbookViewId="0" topLeftCell="A1">
      <selection activeCell="O23" sqref="O23:U23"/>
    </sheetView>
  </sheetViews>
  <sheetFormatPr defaultColWidth="12.421875" defaultRowHeight="12.75"/>
  <cols>
    <col min="1" max="1" width="2.7109375" style="1" customWidth="1"/>
    <col min="2" max="3" width="4.7109375" style="1" customWidth="1"/>
    <col min="4" max="4" width="5.7109375" style="1" customWidth="1"/>
    <col min="5" max="5" width="2.140625" style="26" customWidth="1"/>
    <col min="6" max="6" width="5.7109375" style="33" customWidth="1"/>
    <col min="7" max="13" width="3.7109375" style="1" customWidth="1"/>
    <col min="14" max="19" width="3.7109375" style="26" customWidth="1"/>
    <col min="20" max="21" width="3.7109375" style="1" customWidth="1"/>
    <col min="22" max="22" width="5.7109375" style="1" customWidth="1"/>
    <col min="23" max="23" width="2.00390625" style="1" customWidth="1"/>
    <col min="24" max="24" width="4.7109375" style="35" customWidth="1"/>
    <col min="25" max="25" width="2.7109375" style="1" customWidth="1"/>
    <col min="26" max="27" width="12.421875" style="1" hidden="1" customWidth="1"/>
    <col min="28" max="16384" width="12.421875" style="1" customWidth="1"/>
  </cols>
  <sheetData>
    <row r="1" spans="5:27" s="17" customFormat="1" ht="15.75">
      <c r="E1" s="25"/>
      <c r="F1" s="32"/>
      <c r="M1" s="25"/>
      <c r="N1" s="25"/>
      <c r="O1" s="25"/>
      <c r="P1" s="25"/>
      <c r="Q1" s="25"/>
      <c r="R1" s="25"/>
      <c r="S1" s="18"/>
      <c r="T1" s="18"/>
      <c r="U1" s="18"/>
      <c r="V1" s="18"/>
      <c r="W1" s="34"/>
      <c r="X1" s="18"/>
      <c r="Z1" s="1" t="s">
        <v>40</v>
      </c>
      <c r="AA1" s="1" t="s">
        <v>41</v>
      </c>
    </row>
    <row r="2" spans="3:27" s="17" customFormat="1" ht="16.5" thickBot="1">
      <c r="C2" s="81" t="s">
        <v>36</v>
      </c>
      <c r="D2"/>
      <c r="E2" s="25"/>
      <c r="F2" s="32"/>
      <c r="M2" s="25"/>
      <c r="N2" s="25"/>
      <c r="O2" s="25"/>
      <c r="P2" s="25"/>
      <c r="Q2" s="25"/>
      <c r="R2" s="25"/>
      <c r="S2" s="18"/>
      <c r="T2" s="18"/>
      <c r="U2" s="18"/>
      <c r="V2" s="18"/>
      <c r="W2" s="34"/>
      <c r="X2" s="18"/>
      <c r="Z2" t="str">
        <f>Eingabe!V21</f>
        <v>A</v>
      </c>
      <c r="AA2" t="str">
        <f>Eingabe!W21</f>
        <v>  (A)</v>
      </c>
    </row>
    <row r="3" spans="3:27" s="17" customFormat="1" ht="16.5" thickBot="1">
      <c r="C3" s="82" t="s">
        <v>37</v>
      </c>
      <c r="E3" s="25"/>
      <c r="F3" s="96" t="s">
        <v>40</v>
      </c>
      <c r="H3" s="24" t="str">
        <f>VLOOKUP(F3,Z1:AA6,2,0)</f>
        <v>für Turnierleitung</v>
      </c>
      <c r="M3" s="25"/>
      <c r="N3" s="25"/>
      <c r="O3" s="25"/>
      <c r="P3" s="25"/>
      <c r="Q3" s="25"/>
      <c r="R3" s="25"/>
      <c r="S3" s="18"/>
      <c r="T3" s="18"/>
      <c r="U3" s="18"/>
      <c r="V3" s="18"/>
      <c r="W3" s="34"/>
      <c r="X3" s="18"/>
      <c r="Z3" t="str">
        <f>Eingabe!V22</f>
        <v>B</v>
      </c>
      <c r="AA3" t="str">
        <f>Eingabe!W22</f>
        <v> (B)</v>
      </c>
    </row>
    <row r="4" spans="5:27" s="17" customFormat="1" ht="15.75">
      <c r="E4" s="25"/>
      <c r="F4" s="32"/>
      <c r="G4" s="19"/>
      <c r="H4" s="19"/>
      <c r="I4" s="19"/>
      <c r="J4" s="19"/>
      <c r="K4" s="19"/>
      <c r="L4" s="19"/>
      <c r="M4" s="25"/>
      <c r="N4" s="25"/>
      <c r="O4" s="25"/>
      <c r="P4" s="25"/>
      <c r="Q4" s="25"/>
      <c r="R4" s="25"/>
      <c r="S4" s="18"/>
      <c r="T4" s="18"/>
      <c r="U4" s="18"/>
      <c r="V4" s="18"/>
      <c r="W4" s="34"/>
      <c r="X4" s="18"/>
      <c r="Z4" t="str">
        <f>Eingabe!V23</f>
        <v>C</v>
      </c>
      <c r="AA4" t="str">
        <f>Eingabe!W23</f>
        <v> (C)</v>
      </c>
    </row>
    <row r="5" spans="5:28" s="17" customFormat="1" ht="15.75">
      <c r="E5" s="25"/>
      <c r="F5" s="32"/>
      <c r="G5" s="19"/>
      <c r="H5" s="19"/>
      <c r="I5" s="19"/>
      <c r="J5" s="19"/>
      <c r="K5" s="19"/>
      <c r="L5" s="19"/>
      <c r="M5" s="25"/>
      <c r="N5" s="25"/>
      <c r="O5" s="25"/>
      <c r="P5" s="25"/>
      <c r="Q5" s="25"/>
      <c r="R5" s="25"/>
      <c r="S5" s="18"/>
      <c r="T5" s="18"/>
      <c r="U5" s="18"/>
      <c r="V5" s="18"/>
      <c r="W5" s="34"/>
      <c r="X5" s="18"/>
      <c r="Z5" t="str">
        <f>Eingabe!V24</f>
        <v>D</v>
      </c>
      <c r="AA5" t="str">
        <f>Eingabe!W24</f>
        <v> (D)</v>
      </c>
      <c r="AB5" s="1"/>
    </row>
    <row r="6" spans="2:27" ht="15.75">
      <c r="B6" s="4" t="s">
        <v>12</v>
      </c>
      <c r="F6" s="105" t="str">
        <f>CONCATENATE(Eingabe!C18,"-Junioren")</f>
        <v>?-Junioren</v>
      </c>
      <c r="G6" s="24"/>
      <c r="H6" s="24"/>
      <c r="I6" s="24"/>
      <c r="J6" s="24"/>
      <c r="K6" s="24"/>
      <c r="L6" s="104"/>
      <c r="M6" s="24"/>
      <c r="N6" s="24"/>
      <c r="O6" s="24"/>
      <c r="P6" s="24"/>
      <c r="Q6" s="1"/>
      <c r="R6"/>
      <c r="S6"/>
      <c r="Y6" s="26"/>
      <c r="Z6">
        <f>Eingabe!V25</f>
        <v>0</v>
      </c>
      <c r="AA6"/>
    </row>
    <row r="7" spans="6:28" ht="15"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1"/>
      <c r="R7"/>
      <c r="S7"/>
      <c r="T7"/>
      <c r="U7"/>
      <c r="V7"/>
      <c r="W7"/>
      <c r="X7" s="1"/>
      <c r="Y7" s="26"/>
      <c r="Z7"/>
      <c r="AA7"/>
      <c r="AB7"/>
    </row>
    <row r="8" spans="2:27" ht="15.75">
      <c r="B8" s="174" t="s">
        <v>33</v>
      </c>
      <c r="C8" s="174"/>
      <c r="D8" s="174"/>
      <c r="E8" s="174"/>
      <c r="F8" s="174"/>
      <c r="G8" s="24"/>
      <c r="H8" s="24"/>
      <c r="I8" s="24"/>
      <c r="J8" s="24"/>
      <c r="K8" s="24"/>
      <c r="M8" s="24"/>
      <c r="N8" s="24"/>
      <c r="O8" s="24"/>
      <c r="P8" s="24"/>
      <c r="Q8" s="18"/>
      <c r="R8" s="18"/>
      <c r="S8" s="18"/>
      <c r="T8" s="18"/>
      <c r="U8" s="18"/>
      <c r="V8" s="18"/>
      <c r="W8" s="18"/>
      <c r="Y8" s="43"/>
      <c r="Z8"/>
      <c r="AA8"/>
    </row>
    <row r="9" spans="7:27" ht="15">
      <c r="G9" s="33"/>
      <c r="H9" s="33"/>
      <c r="I9" s="33"/>
      <c r="J9" s="33"/>
      <c r="K9" s="33"/>
      <c r="N9" s="1"/>
      <c r="O9" s="1"/>
      <c r="P9" s="1"/>
      <c r="T9" s="26"/>
      <c r="U9" s="26"/>
      <c r="V9" s="26"/>
      <c r="W9" s="35"/>
      <c r="X9" s="1"/>
      <c r="Y9" s="26"/>
      <c r="Z9"/>
      <c r="AA9" s="9"/>
    </row>
    <row r="10" spans="7:28" ht="15">
      <c r="G10" s="33"/>
      <c r="H10" s="33"/>
      <c r="I10" s="33"/>
      <c r="J10" s="33"/>
      <c r="K10" s="33"/>
      <c r="N10" s="1"/>
      <c r="O10" s="1"/>
      <c r="P10" s="1"/>
      <c r="T10" s="26"/>
      <c r="U10" s="26"/>
      <c r="V10" s="26"/>
      <c r="W10" s="35"/>
      <c r="X10" s="1"/>
      <c r="Y10" s="26"/>
      <c r="Z10" s="9"/>
      <c r="AA10" s="23"/>
      <c r="AB10" s="9"/>
    </row>
    <row r="11" spans="2:28" s="9" customFormat="1" ht="9" customHeight="1">
      <c r="B11" s="70"/>
      <c r="C11" s="71"/>
      <c r="D11" s="71"/>
      <c r="E11" s="71"/>
      <c r="F11" s="71"/>
      <c r="G11" s="72"/>
      <c r="H11" s="73"/>
      <c r="I11" s="73"/>
      <c r="J11" s="73"/>
      <c r="K11" s="73"/>
      <c r="L11" s="40"/>
      <c r="M11"/>
      <c r="N11"/>
      <c r="Z11" s="23"/>
      <c r="AA11" s="1"/>
      <c r="AB11" s="23"/>
    </row>
    <row r="12" spans="2:28" s="23" customFormat="1" ht="11.25" customHeight="1">
      <c r="B12" s="79"/>
      <c r="C12" s="115"/>
      <c r="D12" s="64" t="s">
        <v>0</v>
      </c>
      <c r="E12" s="64"/>
      <c r="F12" s="64"/>
      <c r="G12" s="80"/>
      <c r="H12" s="65"/>
      <c r="I12" s="65"/>
      <c r="J12" s="65"/>
      <c r="K12" s="65"/>
      <c r="L12" s="29"/>
      <c r="M12"/>
      <c r="N12"/>
      <c r="Z12" s="1"/>
      <c r="AA12" s="1"/>
      <c r="AB12" s="1"/>
    </row>
    <row r="13" spans="2:24" ht="15">
      <c r="B13" s="2" t="str">
        <f>Eingabe!C21</f>
        <v>A</v>
      </c>
      <c r="C13" s="2"/>
      <c r="D13" s="163" t="str">
        <f>IF(Eingabe!W21&gt;0,Eingabe!W21," ")</f>
        <v>  (A)</v>
      </c>
      <c r="E13" s="160"/>
      <c r="F13" s="160"/>
      <c r="G13" s="160"/>
      <c r="H13" s="160"/>
      <c r="I13" s="160"/>
      <c r="J13" s="160"/>
      <c r="K13" s="164"/>
      <c r="L13" s="27"/>
      <c r="M13"/>
      <c r="N13"/>
      <c r="O13" s="1"/>
      <c r="P13" s="1"/>
      <c r="Q13" s="1"/>
      <c r="R13" s="1"/>
      <c r="S13" s="1"/>
      <c r="X13" s="1"/>
    </row>
    <row r="14" spans="2:24" ht="15">
      <c r="B14" s="2" t="str">
        <f>Eingabe!C22</f>
        <v>B</v>
      </c>
      <c r="C14" s="2"/>
      <c r="D14" s="163" t="str">
        <f>IF(Eingabe!W22&gt;0,Eingabe!W22," ")</f>
        <v> (B)</v>
      </c>
      <c r="E14" s="160"/>
      <c r="F14" s="160"/>
      <c r="G14" s="160"/>
      <c r="H14" s="160"/>
      <c r="I14" s="160"/>
      <c r="J14" s="160"/>
      <c r="K14" s="164"/>
      <c r="L14" s="28"/>
      <c r="M14"/>
      <c r="N14"/>
      <c r="O14" s="1"/>
      <c r="P14" s="1"/>
      <c r="Q14" s="1"/>
      <c r="R14" s="1"/>
      <c r="S14" s="1"/>
      <c r="X14" s="1"/>
    </row>
    <row r="15" spans="2:24" ht="15">
      <c r="B15" s="2" t="str">
        <f>Eingabe!C23</f>
        <v>C</v>
      </c>
      <c r="C15" s="2"/>
      <c r="D15" s="163" t="str">
        <f>IF(Eingabe!W23&gt;0,Eingabe!W23," ")</f>
        <v> (C)</v>
      </c>
      <c r="E15" s="160"/>
      <c r="F15" s="160"/>
      <c r="G15" s="160"/>
      <c r="H15" s="160"/>
      <c r="I15" s="160"/>
      <c r="J15" s="160"/>
      <c r="K15" s="164"/>
      <c r="L15" s="28"/>
      <c r="M15"/>
      <c r="N15"/>
      <c r="O15" s="1"/>
      <c r="P15" s="1"/>
      <c r="Q15" s="1"/>
      <c r="R15" s="1"/>
      <c r="S15" s="1"/>
      <c r="X15" s="1"/>
    </row>
    <row r="16" spans="2:27" ht="15">
      <c r="B16" s="2" t="str">
        <f>Eingabe!C24</f>
        <v>D</v>
      </c>
      <c r="C16" s="2"/>
      <c r="D16" s="163" t="str">
        <f>IF(Eingabe!W24&gt;0,Eingabe!W24," ")</f>
        <v> (D)</v>
      </c>
      <c r="E16" s="160"/>
      <c r="F16" s="160"/>
      <c r="G16" s="160"/>
      <c r="H16" s="160"/>
      <c r="I16" s="160"/>
      <c r="J16" s="160"/>
      <c r="K16" s="164"/>
      <c r="L16" s="28"/>
      <c r="M16" s="22"/>
      <c r="N16" s="22"/>
      <c r="O16" s="1"/>
      <c r="P16" s="1"/>
      <c r="Q16" s="1"/>
      <c r="R16" s="1"/>
      <c r="S16" s="1"/>
      <c r="T16" s="99" t="str">
        <f>CONCATENATE(Eingabe!P14," ",Eingabe!Q14," ",Eingabe!S14)</f>
        <v>Spielzeit: 12 Min.</v>
      </c>
      <c r="X16" s="1"/>
      <c r="AA16" s="22"/>
    </row>
    <row r="17" spans="7:27" ht="15">
      <c r="G17" s="33"/>
      <c r="H17" s="33"/>
      <c r="I17" s="33"/>
      <c r="J17" s="33"/>
      <c r="K17" s="33"/>
      <c r="N17" s="1"/>
      <c r="O17" s="1"/>
      <c r="P17" s="1"/>
      <c r="Q17" s="1"/>
      <c r="R17" s="1"/>
      <c r="S17" s="1"/>
      <c r="X17" s="1"/>
      <c r="Z17" s="22"/>
      <c r="AA17" s="22"/>
    </row>
    <row r="18" spans="7:26" ht="15">
      <c r="G18" s="33"/>
      <c r="H18" s="33"/>
      <c r="I18" s="33"/>
      <c r="J18" s="33"/>
      <c r="K18" s="33"/>
      <c r="N18" s="1"/>
      <c r="O18" s="1"/>
      <c r="P18" s="1"/>
      <c r="T18" s="26"/>
      <c r="U18" s="26"/>
      <c r="V18" s="26"/>
      <c r="W18" s="35"/>
      <c r="X18" s="1"/>
      <c r="Y18" s="28"/>
      <c r="Z18" s="22"/>
    </row>
    <row r="19" spans="6:27" ht="15.75">
      <c r="F19" s="63"/>
      <c r="G19" s="33"/>
      <c r="H19" s="33"/>
      <c r="I19" s="33"/>
      <c r="J19" s="33"/>
      <c r="K19" s="33"/>
      <c r="N19" s="1"/>
      <c r="O19" s="1"/>
      <c r="P19" s="1"/>
      <c r="T19" s="26"/>
      <c r="U19" s="26"/>
      <c r="V19" s="26"/>
      <c r="W19" s="35"/>
      <c r="X19" s="1"/>
      <c r="Y19" s="28"/>
      <c r="AA19" s="9"/>
    </row>
    <row r="20" spans="6:26" ht="15.75">
      <c r="F20" s="63"/>
      <c r="G20" s="33"/>
      <c r="H20" s="33"/>
      <c r="I20" s="33"/>
      <c r="J20" s="33"/>
      <c r="K20" s="33"/>
      <c r="N20" s="1"/>
      <c r="O20" s="1"/>
      <c r="P20" s="1"/>
      <c r="T20" s="26"/>
      <c r="U20" s="26"/>
      <c r="V20" s="26"/>
      <c r="W20" s="35"/>
      <c r="X20" s="1"/>
      <c r="Y20" s="28"/>
      <c r="Z20" s="9"/>
    </row>
    <row r="21" spans="7:28" ht="15">
      <c r="G21" s="33"/>
      <c r="H21" s="33"/>
      <c r="I21" s="33"/>
      <c r="J21" s="33"/>
      <c r="K21" s="33"/>
      <c r="N21" s="1"/>
      <c r="O21" s="1"/>
      <c r="P21" s="1"/>
      <c r="T21" s="26"/>
      <c r="U21" s="35"/>
      <c r="X21" s="26"/>
      <c r="AB21" s="9"/>
    </row>
    <row r="22" spans="2:28" s="9" customFormat="1" ht="15">
      <c r="B22" s="83" t="s">
        <v>5</v>
      </c>
      <c r="C22" s="83" t="s">
        <v>39</v>
      </c>
      <c r="D22" s="154" t="s">
        <v>19</v>
      </c>
      <c r="E22" s="154"/>
      <c r="F22" s="154"/>
      <c r="G22" s="168" t="s">
        <v>38</v>
      </c>
      <c r="H22" s="168"/>
      <c r="I22" s="168"/>
      <c r="J22" s="168"/>
      <c r="K22" s="168"/>
      <c r="L22" s="168"/>
      <c r="M22" s="168"/>
      <c r="N22" s="168"/>
      <c r="O22" s="168"/>
      <c r="P22" s="168"/>
      <c r="Q22" s="168"/>
      <c r="R22" s="168"/>
      <c r="S22" s="168"/>
      <c r="T22" s="168"/>
      <c r="U22" s="169"/>
      <c r="V22" s="154" t="s">
        <v>8</v>
      </c>
      <c r="W22" s="155"/>
      <c r="X22" s="155"/>
      <c r="Z22" s="1"/>
      <c r="AA22" s="1"/>
      <c r="AB22" s="1"/>
    </row>
    <row r="23" spans="2:24" ht="15">
      <c r="B23" s="108">
        <v>1</v>
      </c>
      <c r="C23" s="109">
        <v>1</v>
      </c>
      <c r="D23" s="110">
        <f>Eingabe!Q13</f>
        <v>0.4166666666666667</v>
      </c>
      <c r="E23" s="111" t="s">
        <v>6</v>
      </c>
      <c r="F23" s="112">
        <f>D23+Eingabe!Q14*0.000694444</f>
        <v>0.4249999946666667</v>
      </c>
      <c r="G23" s="159" t="str">
        <f>D13</f>
        <v>  (A)</v>
      </c>
      <c r="H23" s="160"/>
      <c r="I23" s="160"/>
      <c r="J23" s="160"/>
      <c r="K23" s="160"/>
      <c r="L23" s="160"/>
      <c r="M23" s="160"/>
      <c r="N23" s="111" t="s">
        <v>6</v>
      </c>
      <c r="O23" s="170" t="str">
        <f>D14</f>
        <v> (B)</v>
      </c>
      <c r="P23" s="160"/>
      <c r="Q23" s="160"/>
      <c r="R23" s="160"/>
      <c r="S23" s="160"/>
      <c r="T23" s="160"/>
      <c r="U23" s="164"/>
      <c r="V23" s="113"/>
      <c r="W23" s="111" t="s">
        <v>7</v>
      </c>
      <c r="X23" s="114"/>
    </row>
    <row r="24" spans="2:24" ht="15.75" thickBot="1">
      <c r="B24" s="107"/>
      <c r="C24" s="91">
        <v>2</v>
      </c>
      <c r="D24" s="92">
        <f>Eingabe!Q13</f>
        <v>0.4166666666666667</v>
      </c>
      <c r="E24" s="90" t="s">
        <v>6</v>
      </c>
      <c r="F24" s="93">
        <f>D24+Eingabe!Q14*0.000694444</f>
        <v>0.4249999946666667</v>
      </c>
      <c r="G24" s="171" t="str">
        <f>D15</f>
        <v> (C)</v>
      </c>
      <c r="H24" s="166"/>
      <c r="I24" s="166"/>
      <c r="J24" s="166"/>
      <c r="K24" s="166"/>
      <c r="L24" s="166"/>
      <c r="M24" s="166"/>
      <c r="N24" s="90" t="s">
        <v>6</v>
      </c>
      <c r="O24" s="165" t="str">
        <f>D16</f>
        <v> (D)</v>
      </c>
      <c r="P24" s="166"/>
      <c r="Q24" s="166"/>
      <c r="R24" s="166"/>
      <c r="S24" s="166"/>
      <c r="T24" s="166"/>
      <c r="U24" s="167"/>
      <c r="V24" s="94"/>
      <c r="W24" s="90" t="s">
        <v>7</v>
      </c>
      <c r="X24" s="95"/>
    </row>
    <row r="25" spans="2:24" ht="15.75" thickTop="1">
      <c r="B25" s="106">
        <v>2</v>
      </c>
      <c r="C25" s="85">
        <v>1</v>
      </c>
      <c r="D25" s="86">
        <f>F23+Eingabe!Q15*0.000694444</f>
        <v>0.43055554666666673</v>
      </c>
      <c r="E25" s="84" t="s">
        <v>6</v>
      </c>
      <c r="F25" s="87">
        <f>D25+Eingabe!Q14*0.000694444</f>
        <v>0.4388888746666667</v>
      </c>
      <c r="G25" s="161" t="str">
        <f>D15</f>
        <v> (C)</v>
      </c>
      <c r="H25" s="162"/>
      <c r="I25" s="162"/>
      <c r="J25" s="162"/>
      <c r="K25" s="162"/>
      <c r="L25" s="162"/>
      <c r="M25" s="162"/>
      <c r="N25" s="84" t="s">
        <v>6</v>
      </c>
      <c r="O25" s="172" t="str">
        <f>D13</f>
        <v>  (A)</v>
      </c>
      <c r="P25" s="162"/>
      <c r="Q25" s="162"/>
      <c r="R25" s="162"/>
      <c r="S25" s="162"/>
      <c r="T25" s="162"/>
      <c r="U25" s="173"/>
      <c r="V25" s="88"/>
      <c r="W25" s="84" t="s">
        <v>7</v>
      </c>
      <c r="X25" s="89"/>
    </row>
    <row r="26" spans="2:24" ht="15.75" thickBot="1">
      <c r="B26" s="107"/>
      <c r="C26" s="91">
        <v>2</v>
      </c>
      <c r="D26" s="92">
        <f>F24+Eingabe!Q15*0.000694444</f>
        <v>0.43055554666666673</v>
      </c>
      <c r="E26" s="90" t="s">
        <v>6</v>
      </c>
      <c r="F26" s="93">
        <f>D26+Eingabe!Q14*0.000694444</f>
        <v>0.4388888746666667</v>
      </c>
      <c r="G26" s="171" t="str">
        <f>D14</f>
        <v> (B)</v>
      </c>
      <c r="H26" s="166"/>
      <c r="I26" s="166"/>
      <c r="J26" s="166"/>
      <c r="K26" s="166"/>
      <c r="L26" s="166"/>
      <c r="M26" s="166"/>
      <c r="N26" s="90" t="s">
        <v>6</v>
      </c>
      <c r="O26" s="165" t="str">
        <f>D16</f>
        <v> (D)</v>
      </c>
      <c r="P26" s="166"/>
      <c r="Q26" s="166"/>
      <c r="R26" s="166"/>
      <c r="S26" s="166"/>
      <c r="T26" s="166"/>
      <c r="U26" s="167"/>
      <c r="V26" s="94"/>
      <c r="W26" s="90" t="s">
        <v>7</v>
      </c>
      <c r="X26" s="95"/>
    </row>
    <row r="27" spans="2:24" ht="15.75" thickTop="1">
      <c r="B27" s="106">
        <v>3</v>
      </c>
      <c r="C27" s="85">
        <v>1</v>
      </c>
      <c r="D27" s="86">
        <f>F25+Eingabe!Q16*0.000694444</f>
        <v>0.4444444266666667</v>
      </c>
      <c r="E27" s="84" t="s">
        <v>6</v>
      </c>
      <c r="F27" s="87">
        <f>D27+Eingabe!Q14*0.000694444</f>
        <v>0.4527777546666667</v>
      </c>
      <c r="G27" s="161" t="str">
        <f>D16</f>
        <v> (D)</v>
      </c>
      <c r="H27" s="162"/>
      <c r="I27" s="162"/>
      <c r="J27" s="162"/>
      <c r="K27" s="162"/>
      <c r="L27" s="162"/>
      <c r="M27" s="162"/>
      <c r="N27" s="84" t="s">
        <v>6</v>
      </c>
      <c r="O27" s="172" t="str">
        <f>D13</f>
        <v>  (A)</v>
      </c>
      <c r="P27" s="162"/>
      <c r="Q27" s="162"/>
      <c r="R27" s="162"/>
      <c r="S27" s="162"/>
      <c r="T27" s="162"/>
      <c r="U27" s="173"/>
      <c r="V27" s="88"/>
      <c r="W27" s="84" t="s">
        <v>7</v>
      </c>
      <c r="X27" s="89"/>
    </row>
    <row r="28" spans="2:24" ht="15.75" thickBot="1">
      <c r="B28" s="107"/>
      <c r="C28" s="91">
        <v>2</v>
      </c>
      <c r="D28" s="92">
        <f>F26+Eingabe!Q16*0.000694444</f>
        <v>0.4444444266666667</v>
      </c>
      <c r="E28" s="90" t="s">
        <v>6</v>
      </c>
      <c r="F28" s="93">
        <f>D28+Eingabe!Q14*0.000694444</f>
        <v>0.4527777546666667</v>
      </c>
      <c r="G28" s="171" t="str">
        <f>D14</f>
        <v> (B)</v>
      </c>
      <c r="H28" s="166"/>
      <c r="I28" s="166"/>
      <c r="J28" s="166"/>
      <c r="K28" s="166"/>
      <c r="L28" s="166"/>
      <c r="M28" s="166"/>
      <c r="N28" s="90" t="s">
        <v>6</v>
      </c>
      <c r="O28" s="165" t="str">
        <f>D15</f>
        <v> (C)</v>
      </c>
      <c r="P28" s="166"/>
      <c r="Q28" s="166"/>
      <c r="R28" s="166"/>
      <c r="S28" s="166"/>
      <c r="T28" s="166"/>
      <c r="U28" s="167"/>
      <c r="V28" s="94"/>
      <c r="W28" s="90" t="s">
        <v>7</v>
      </c>
      <c r="X28" s="95"/>
    </row>
    <row r="29" ht="15.75" thickTop="1"/>
    <row r="43" ht="19.5" customHeight="1" hidden="1"/>
    <row r="44" ht="19.5" customHeight="1" hidden="1"/>
    <row r="45" ht="19.5" customHeight="1" hidden="1"/>
    <row r="46" ht="19.5" customHeight="1" hidden="1"/>
    <row r="47" ht="19.5" customHeight="1" hidden="1"/>
  </sheetData>
  <sheetProtection sheet="1" objects="1" scenarios="1" selectLockedCells="1" selectUnlockedCells="1"/>
  <mergeCells count="20">
    <mergeCell ref="V22:X22"/>
    <mergeCell ref="G23:M23"/>
    <mergeCell ref="G25:M25"/>
    <mergeCell ref="D15:K15"/>
    <mergeCell ref="D14:K14"/>
    <mergeCell ref="D13:K13"/>
    <mergeCell ref="G22:U22"/>
    <mergeCell ref="D22:F22"/>
    <mergeCell ref="O23:U23"/>
    <mergeCell ref="D16:K16"/>
    <mergeCell ref="B8:F8"/>
    <mergeCell ref="O24:U24"/>
    <mergeCell ref="O26:U26"/>
    <mergeCell ref="O28:U28"/>
    <mergeCell ref="G24:M24"/>
    <mergeCell ref="G26:M26"/>
    <mergeCell ref="G28:M28"/>
    <mergeCell ref="O25:U25"/>
    <mergeCell ref="O27:U27"/>
    <mergeCell ref="G27:M27"/>
  </mergeCells>
  <conditionalFormatting sqref="O22:T22 E22:E28 G22:M22 V22 N22:N28">
    <cfRule type="cellIs" priority="2" dxfId="0" operator="equal" stopIfTrue="1">
      <formula>$L$12</formula>
    </cfRule>
  </conditionalFormatting>
  <conditionalFormatting sqref="G23:M28 O23:U28 D13:K17">
    <cfRule type="cellIs" priority="4" dxfId="0" operator="equal" stopIfTrue="1">
      <formula>$H$3</formula>
    </cfRule>
  </conditionalFormatting>
  <dataValidations count="1">
    <dataValidation type="list" allowBlank="1" showInputMessage="1" showErrorMessage="1" sqref="F3">
      <formula1>$Z$1:$Z$5</formula1>
    </dataValidation>
  </dataValidations>
  <printOptions/>
  <pageMargins left="0.5118110236220472" right="0.15748031496062992" top="0.3937007874015748" bottom="0.6692913385826772" header="0.5118110236220472" footer="0.5118110236220472"/>
  <pageSetup horizontalDpi="600" verticalDpi="600" orientation="landscape" paperSize="9" scale="1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Kabis, Rainer</dc:creator>
  <cp:keywords/>
  <dc:description/>
  <cp:lastModifiedBy>Rainer Kabis</cp:lastModifiedBy>
  <cp:lastPrinted>2008-10-11T10:52:13Z</cp:lastPrinted>
  <dcterms:created xsi:type="dcterms:W3CDTF">2002-10-01T10:03:15Z</dcterms:created>
  <dcterms:modified xsi:type="dcterms:W3CDTF">2017-10-23T10:50:34Z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